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fs1.kobe.local\work1\06_文化スポーツ局\02_スポーツ交流課\◆スポーツ交流課（旧スポーツ企画課）\05_青少年スポーツライン（新）\R7\01_AJDF\01_AJDF(R8)\12_プログラム原稿\"/>
    </mc:Choice>
  </mc:AlternateContent>
  <bookViews>
    <workbookView xWindow="0" yWindow="0" windowWidth="28800" windowHeight="11856"/>
  </bookViews>
  <sheets>
    <sheet name="基本情報入力①プログラム原稿" sheetId="18" r:id="rId1"/>
    <sheet name="②A-1、A-2用紙（コンクール）" sheetId="5" r:id="rId2"/>
    <sheet name="③使用曲目報告書" sheetId="22" r:id="rId3"/>
    <sheet name="④音響舞台美術 " sheetId="12" r:id="rId4"/>
    <sheet name="リスト縦" sheetId="3" state="hidden" r:id="rId5"/>
    <sheet name="リスト横" sheetId="4" state="hidden" r:id="rId6"/>
  </sheets>
  <definedNames>
    <definedName name="_xlnm._FilterDatabase" localSheetId="1" hidden="1">'②A-1、A-2用紙（コンクール）'!$R$27:$S$28</definedName>
    <definedName name="_xlnm._FilterDatabase" localSheetId="5" hidden="1">リスト横!$A$1:$A$49</definedName>
    <definedName name="_xlnm._FilterDatabase" localSheetId="4" hidden="1">リスト縦!$A$1:$A$49</definedName>
    <definedName name="A1用紙提出用コンクール部門出演者以外のきっかけ出し係氏名姓" localSheetId="0">基本情報入力①プログラム原稿!#REF!</definedName>
    <definedName name="A1用紙提出用コンクール部門出演者以外のきっかけ出し係氏名名" localSheetId="0">基本情報入力①プログラム原稿!#REF!</definedName>
    <definedName name="A1用紙提出用コンクール部門出演者人数合計" localSheetId="0">基本情報入力①プログラム原稿!$B$64</definedName>
    <definedName name="A1用紙提出用コンクール部門出演者人数女" localSheetId="0">基本情報入力①プログラム原稿!$B$62</definedName>
    <definedName name="A1用紙提出用コンクール部門出演者人数男" localSheetId="0">基本情報入力①プログラム原稿!$B$63</definedName>
    <definedName name="A1用紙提出用両部門出演者人数合計" localSheetId="0">基本情報入力①プログラム原稿!#REF!</definedName>
    <definedName name="A1用紙提出用両部門出演者人数女" localSheetId="0">基本情報入力①プログラム原稿!#REF!</definedName>
    <definedName name="A1用紙提出用両部門出演者人数男" localSheetId="0">基本情報入力①プログラム原稿!#REF!</definedName>
    <definedName name="A用紙提出用参加発表部門出演者以外のきっかけ出し係氏名姓" localSheetId="0">基本情報入力①プログラム原稿!#REF!</definedName>
    <definedName name="A用紙提出用参加発表部門出演者以外のきっかけ出し係氏名名" localSheetId="0">基本情報入力①プログラム原稿!#REF!</definedName>
    <definedName name="A用紙提出用参加発表部門出演者人数女" localSheetId="0">基本情報入力①プログラム原稿!#REF!</definedName>
    <definedName name="A用紙提出用参加発表部門出演者人数男" localSheetId="0">基本情報入力①プログラム原稿!#REF!</definedName>
    <definedName name="A用紙提出用参加発表門出演者人数合計" localSheetId="0">基本情報入力①プログラム原稿!#REF!</definedName>
    <definedName name="A用紙提出用両部門出演者人数合計" localSheetId="0">基本情報入力①プログラム原稿!#REF!</definedName>
    <definedName name="A用紙提出用両部門出演者人数女" localSheetId="0">基本情報入力①プログラム原稿!#REF!</definedName>
    <definedName name="A用紙提出用両部門出演者人数男" localSheetId="0">基本情報入力①プログラム原稿!#REF!</definedName>
    <definedName name="FAX_後" localSheetId="0">基本情報入力①プログラム原稿!#REF!</definedName>
    <definedName name="FAX_前" localSheetId="0">基本情報入力①プログラム原稿!#REF!</definedName>
    <definedName name="FAX_中" localSheetId="0">基本情報入力①プログラム原稿!#REF!</definedName>
    <definedName name="List_都道府県" localSheetId="5">リスト横!$A$2:$A$49</definedName>
    <definedName name="List_都道府県">リスト縦!$A$2:$A$49</definedName>
    <definedName name="PC用メールアドレス_アカウント" localSheetId="0">基本情報入力①プログラム原稿!$A$19</definedName>
    <definedName name="PC用メールアドレス_ドメイン" localSheetId="0">基本情報入力①プログラム原稿!$K$19</definedName>
    <definedName name="_xlnm.Print_Area" localSheetId="1">'②A-1、A-2用紙（コンクール）'!$A$1:$BC$94</definedName>
    <definedName name="_xlnm.Print_Area" localSheetId="2">③使用曲目報告書!$A$1:$AC$18</definedName>
    <definedName name="_xlnm.Print_Area" localSheetId="3">'④音響舞台美術 '!$A$1:$AM$52</definedName>
    <definedName name="_xlnm.Print_Area" localSheetId="0">基本情報入力①プログラム原稿!$A$1:$AL$64</definedName>
    <definedName name="TEL_後" localSheetId="0">基本情報入力①プログラム原稿!#REF!</definedName>
    <definedName name="TEL_前" localSheetId="0">基本情報入力①プログラム原稿!#REF!</definedName>
    <definedName name="TEL_中" localSheetId="0">基本情報入力①プログラム原稿!#REF!</definedName>
    <definedName name="グループ・部・団体名" localSheetId="0">基本情報入力①プログラム原稿!#REF!</definedName>
    <definedName name="グループ・部・団体名アナウンス用読み仮名" localSheetId="0">基本情報入力①プログラム原稿!#REF!</definedName>
    <definedName name="コンクール部門プログラム掲載用ルビ01" localSheetId="0">基本情報入力①プログラム原稿!#REF!</definedName>
    <definedName name="コンクール部門プログラム掲載用ルビ02" localSheetId="0">基本情報入力①プログラム原稿!#REF!</definedName>
    <definedName name="コンクール部門プログラム掲載用ルビ03" localSheetId="0">基本情報入力①プログラム原稿!#REF!</definedName>
    <definedName name="コンクール部門プログラム掲載用ルビ04" localSheetId="0">基本情報入力①プログラム原稿!#REF!</definedName>
    <definedName name="コンクール部門プログラム掲載用ルビ05" localSheetId="0">基本情報入力①プログラム原稿!#REF!</definedName>
    <definedName name="コンクール部門プログラム掲載用ルビ06" localSheetId="0">基本情報入力①プログラム原稿!#REF!</definedName>
    <definedName name="コンクール部門プログラム掲載用ルビ07" localSheetId="0">基本情報入力①プログラム原稿!#REF!</definedName>
    <definedName name="コンクール部門プログラム掲載用ルビ08" localSheetId="0">基本情報入力①プログラム原稿!#REF!</definedName>
    <definedName name="コンクール部門プログラム掲載用ルビ09" localSheetId="0">基本情報入力①プログラム原稿!#REF!</definedName>
    <definedName name="コンクール部門プログラム掲載用ルビ10" localSheetId="0">基本情報入力①プログラム原稿!#REF!</definedName>
    <definedName name="コンクール部門プログラム掲載用ルビ11" localSheetId="0">基本情報入力①プログラム原稿!#REF!</definedName>
    <definedName name="コンクール部門プログラム掲載用ルビ12" localSheetId="0">基本情報入力①プログラム原稿!#REF!</definedName>
    <definedName name="コンクール部門プログラム掲載用ルビ13" localSheetId="0">基本情報入力①プログラム原稿!#REF!</definedName>
    <definedName name="コンクール部門プログラム掲載用ルビ14" localSheetId="0">基本情報入力①プログラム原稿!#REF!</definedName>
    <definedName name="コンクール部門プログラム掲載用ルビ15" localSheetId="0">基本情報入力①プログラム原稿!#REF!</definedName>
    <definedName name="コンクール部門プログラム掲載用ルビ16" localSheetId="0">基本情報入力①プログラム原稿!#REF!</definedName>
    <definedName name="コンクール部門プログラム掲載用ルビ17" localSheetId="0">基本情報入力①プログラム原稿!#REF!</definedName>
    <definedName name="コンクール部門プログラム掲載用ルビ18" localSheetId="0">基本情報入力①プログラム原稿!#REF!</definedName>
    <definedName name="コンクール部門プログラム掲載用ルビ19" localSheetId="0">基本情報入力①プログラム原稿!#REF!</definedName>
    <definedName name="コンクール部門プログラム掲載用ルビ20" localSheetId="0">基本情報入力①プログラム原稿!#REF!</definedName>
    <definedName name="コンクール部門プログラム掲載用ルビ21" localSheetId="0">基本情報入力①プログラム原稿!#REF!</definedName>
    <definedName name="コンクール部門プログラム掲載用ルビ22" localSheetId="0">基本情報入力①プログラム原稿!#REF!</definedName>
    <definedName name="コンクール部門プログラム掲載用ルビ23" localSheetId="0">基本情報入力①プログラム原稿!#REF!</definedName>
    <definedName name="コンクール部門プログラム掲載用ルビ24" localSheetId="0">基本情報入力①プログラム原稿!#REF!</definedName>
    <definedName name="コンクール部門プログラム掲載用ルビ25" localSheetId="0">基本情報入力①プログラム原稿!#REF!</definedName>
    <definedName name="コンクール部門プログラム掲載用ルビ26" localSheetId="0">基本情報入力①プログラム原稿!#REF!</definedName>
    <definedName name="コンクール部門プログラム掲載用ルビ27" localSheetId="0">基本情報入力①プログラム原稿!#REF!</definedName>
    <definedName name="コンクール部門プログラム掲載用ルビ28" localSheetId="0">基本情報入力①プログラム原稿!#REF!</definedName>
    <definedName name="コンクール部門プログラム掲載用ルビ29" localSheetId="0">基本情報入力①プログラム原稿!#REF!</definedName>
    <definedName name="コンクール部門プログラム掲載用ルビ30" localSheetId="0">基本情報入力①プログラム原稿!#REF!</definedName>
    <definedName name="コンクール部門プログラム掲載用ルビ31" localSheetId="0">基本情報入力①プログラム原稿!#REF!</definedName>
    <definedName name="コンクール部門プログラム掲載用ルビ32" localSheetId="0">基本情報入力①プログラム原稿!#REF!</definedName>
    <definedName name="コンクール部門プログラム掲載用ルビ33" localSheetId="0">基本情報入力①プログラム原稿!#REF!</definedName>
    <definedName name="コンクール部門プログラム掲載用ルビ34" localSheetId="0">基本情報入力①プログラム原稿!#REF!</definedName>
    <definedName name="コンクール部門プログラム掲載用ルビ35" localSheetId="0">基本情報入力①プログラム原稿!#REF!</definedName>
    <definedName name="コンクール部門プログラム掲載用ルビ36" localSheetId="0">基本情報入力①プログラム原稿!#REF!</definedName>
    <definedName name="コンクール部門プログラム掲載用ルビ37" localSheetId="0">基本情報入力①プログラム原稿!#REF!</definedName>
    <definedName name="コンクール部門プログラム掲載用ルビ38" localSheetId="0">基本情報入力①プログラム原稿!#REF!</definedName>
    <definedName name="コンクール部門プログラム掲載用ルビ39" localSheetId="0">基本情報入力①プログラム原稿!#REF!</definedName>
    <definedName name="コンクール部門プログラム掲載用ルビ40" localSheetId="0">基本情報入力①プログラム原稿!#REF!</definedName>
    <definedName name="コンクール部門プログラム掲載用ルビ41" localSheetId="0">基本情報入力①プログラム原稿!#REF!</definedName>
    <definedName name="コンクール部門プログラム掲載用ルビ42" localSheetId="0">基本情報入力①プログラム原稿!#REF!</definedName>
    <definedName name="コンクール部門プログラム掲載用ルビ43" localSheetId="0">基本情報入力①プログラム原稿!#REF!</definedName>
    <definedName name="コンクール部門プログラム掲載用ルビ44" localSheetId="0">基本情報入力①プログラム原稿!#REF!</definedName>
    <definedName name="コンクール部門プログラム掲載用ルビ45" localSheetId="0">基本情報入力①プログラム原稿!#REF!</definedName>
    <definedName name="コンクール部門プログラム掲載用ルビ46" localSheetId="0">基本情報入力①プログラム原稿!#REF!</definedName>
    <definedName name="コンクール部門プログラム掲載用ルビ47" localSheetId="0">基本情報入力①プログラム原稿!#REF!</definedName>
    <definedName name="コンクール部門プログラム掲載用ルビ48" localSheetId="0">基本情報入力①プログラム原稿!#REF!</definedName>
    <definedName name="コンクール部門プログラム掲載用ルビ49" localSheetId="0">基本情報入力①プログラム原稿!#REF!</definedName>
    <definedName name="コンクール部門プログラム掲載用ルビ50" localSheetId="0">基本情報入力①プログラム原稿!#REF!</definedName>
    <definedName name="コンクール部門プログラム掲載用内容ルビ01" localSheetId="0">基本情報入力①プログラム原稿!#REF!</definedName>
    <definedName name="コンクール部門プログラム掲載用内容ルビ02" localSheetId="0">基本情報入力①プログラム原稿!#REF!</definedName>
    <definedName name="コンクール部門プログラム掲載用内容ルビ03" localSheetId="0">基本情報入力①プログラム原稿!#REF!</definedName>
    <definedName name="コンクール部門プログラム掲載用内容ルビ04" localSheetId="0">基本情報入力①プログラム原稿!#REF!</definedName>
    <definedName name="コンクール部門プログラム掲載用内容ルビ05" localSheetId="0">基本情報入力①プログラム原稿!#REF!</definedName>
    <definedName name="コンクール部門プログラム掲載用内容ルビ06" localSheetId="0">基本情報入力①プログラム原稿!#REF!</definedName>
    <definedName name="コンクール部門プログラム掲載用内容ルビ07" localSheetId="0">基本情報入力①プログラム原稿!#REF!</definedName>
    <definedName name="コンクール部門プログラム掲載用内容ルビ08" localSheetId="0">基本情報入力①プログラム原稿!#REF!</definedName>
    <definedName name="コンクール部門プログラム掲載用内容ルビ09" localSheetId="0">基本情報入力①プログラム原稿!#REF!</definedName>
    <definedName name="コンクール部門プログラム掲載用内容ルビ10" localSheetId="0">基本情報入力①プログラム原稿!#REF!</definedName>
    <definedName name="コンクール部門プログラム掲載用内容ルビ11" localSheetId="0">基本情報入力①プログラム原稿!#REF!</definedName>
    <definedName name="コンクール部門プログラム掲載用内容ルビ12" localSheetId="0">基本情報入力①プログラム原稿!#REF!</definedName>
    <definedName name="コンクール部門プログラム掲載用内容ルビ13" localSheetId="0">基本情報入力①プログラム原稿!#REF!</definedName>
    <definedName name="コンクール部門プログラム掲載用内容ルビ14" localSheetId="0">基本情報入力①プログラム原稿!#REF!</definedName>
    <definedName name="コンクール部門プログラム掲載用内容ルビ15" localSheetId="0">基本情報入力①プログラム原稿!#REF!</definedName>
    <definedName name="コンクール部門プログラム掲載用内容ルビ16" localSheetId="0">基本情報入力①プログラム原稿!#REF!</definedName>
    <definedName name="コンクール部門プログラム掲載用内容ルビ17" localSheetId="0">基本情報入力①プログラム原稿!#REF!</definedName>
    <definedName name="コンクール部門プログラム掲載用内容ルビ18" localSheetId="0">基本情報入力①プログラム原稿!#REF!</definedName>
    <definedName name="コンクール部門プログラム掲載用内容ルビ19" localSheetId="0">基本情報入力①プログラム原稿!#REF!</definedName>
    <definedName name="コンクール部門プログラム掲載用内容ルビ20" localSheetId="0">基本情報入力①プログラム原稿!#REF!</definedName>
    <definedName name="コンクール部門プログラム掲載用内容ルビ21" localSheetId="0">基本情報入力①プログラム原稿!#REF!</definedName>
    <definedName name="コンクール部門プログラム掲載用内容ルビ22" localSheetId="0">基本情報入力①プログラム原稿!#REF!</definedName>
    <definedName name="コンクール部門プログラム掲載用内容ルビ23" localSheetId="0">基本情報入力①プログラム原稿!#REF!</definedName>
    <definedName name="コンクール部門プログラム掲載用内容ルビ24" localSheetId="0">基本情報入力①プログラム原稿!#REF!</definedName>
    <definedName name="コンクール部門プログラム掲載用内容ルビ25" localSheetId="0">基本情報入力①プログラム原稿!#REF!</definedName>
    <definedName name="コンクール部門プログラム掲載用内容ルビ26" localSheetId="0">基本情報入力①プログラム原稿!#REF!</definedName>
    <definedName name="コンクール部門プログラム掲載用内容ルビ27" localSheetId="0">基本情報入力①プログラム原稿!#REF!</definedName>
    <definedName name="コンクール部門プログラム掲載用内容ルビ28" localSheetId="0">基本情報入力①プログラム原稿!#REF!</definedName>
    <definedName name="コンクール部門プログラム掲載用内容ルビ29" localSheetId="0">基本情報入力①プログラム原稿!#REF!</definedName>
    <definedName name="コンクール部門プログラム掲載用内容ルビ30" localSheetId="0">基本情報入力①プログラム原稿!#REF!</definedName>
    <definedName name="コンクール部門プログラム掲載用内容ルビ31" localSheetId="0">基本情報入力①プログラム原稿!#REF!</definedName>
    <definedName name="コンクール部門プログラム掲載用内容ルビ32" localSheetId="0">基本情報入力①プログラム原稿!#REF!</definedName>
    <definedName name="コンクール部門プログラム掲載用内容ルビ33" localSheetId="0">基本情報入力①プログラム原稿!#REF!</definedName>
    <definedName name="コンクール部門プログラム掲載用内容ルビ34" localSheetId="0">基本情報入力①プログラム原稿!#REF!</definedName>
    <definedName name="コンクール部門プログラム掲載用内容ルビ35" localSheetId="0">基本情報入力①プログラム原稿!#REF!</definedName>
    <definedName name="コンクール部門プログラム掲載用内容ルビ36" localSheetId="0">基本情報入力①プログラム原稿!#REF!</definedName>
    <definedName name="コンクール部門プログラム掲載用内容ルビ37" localSheetId="0">基本情報入力①プログラム原稿!#REF!</definedName>
    <definedName name="コンクール部門プログラム掲載用内容ルビ38" localSheetId="0">基本情報入力①プログラム原稿!#REF!</definedName>
    <definedName name="コンクール部門プログラム掲載用内容ルビ39" localSheetId="0">基本情報入力①プログラム原稿!#REF!</definedName>
    <definedName name="コンクール部門プログラム掲載用内容ルビ40" localSheetId="0">基本情報入力①プログラム原稿!#REF!</definedName>
    <definedName name="コンクール部門作品タイトル" localSheetId="0">基本情報入力①プログラム原稿!$A$24</definedName>
    <definedName name="コンクール部門作品タイトルアナウンス用読み仮名" localSheetId="0">基本情報入力①プログラム原稿!$A$26</definedName>
    <definedName name="コンクール部門作品解説01" localSheetId="0">基本情報入力①プログラム原稿!#REF!</definedName>
    <definedName name="コンクール部門作品解説02" localSheetId="0">基本情報入力①プログラム原稿!#REF!</definedName>
    <definedName name="コンクール部門作品解説03" localSheetId="0">基本情報入力①プログラム原稿!#REF!</definedName>
    <definedName name="コンクール部門作品解説04" localSheetId="0">基本情報入力①プログラム原稿!#REF!</definedName>
    <definedName name="コンクール部門作品解説05" localSheetId="0">基本情報入力①プログラム原稿!#REF!</definedName>
    <definedName name="コンクール部門作品解説06" localSheetId="0">基本情報入力①プログラム原稿!#REF!</definedName>
    <definedName name="コンクール部門作品解説07" localSheetId="0">基本情報入力①プログラム原稿!#REF!</definedName>
    <definedName name="コンクール部門作品解説08" localSheetId="0">基本情報入力①プログラム原稿!#REF!</definedName>
    <definedName name="コンクール部門作品解説09" localSheetId="0">基本情報入力①プログラム原稿!#REF!</definedName>
    <definedName name="コンクール部門作品解説10" localSheetId="0">基本情報入力①プログラム原稿!#REF!</definedName>
    <definedName name="コンクール部門作品内容" localSheetId="0">基本情報入力①プログラム原稿!#REF!</definedName>
    <definedName name="コンクール部門参加者氏名01姓" localSheetId="0">基本情報入力①プログラム原稿!$B$53</definedName>
    <definedName name="コンクール部門参加者氏名01名" localSheetId="0">基本情報入力①プログラム原稿!$G$53</definedName>
    <definedName name="コンクール部門参加者氏名02姓" localSheetId="0">基本情報入力①プログラム原稿!$I$53</definedName>
    <definedName name="コンクール部門参加者氏名02名" localSheetId="0">基本情報入力①プログラム原稿!$N$53</definedName>
    <definedName name="コンクール部門参加者氏名03姓" localSheetId="0">基本情報入力①プログラム原稿!$P$53</definedName>
    <definedName name="コンクール部門参加者氏名03名" localSheetId="0">基本情報入力①プログラム原稿!$U$53</definedName>
    <definedName name="コンクール部門参加者氏名04姓" localSheetId="0">基本情報入力①プログラム原稿!$W$53</definedName>
    <definedName name="コンクール部門参加者氏名04名" localSheetId="0">基本情報入力①プログラム原稿!$AB$53</definedName>
    <definedName name="コンクール部門参加者氏名05姓" localSheetId="0">基本情報入力①プログラム原稿!$AD$53</definedName>
    <definedName name="コンクール部門参加者氏名05名" localSheetId="0">基本情報入力①プログラム原稿!$AI$53</definedName>
    <definedName name="コンクール部門参加者氏名06姓" localSheetId="0">基本情報入力①プログラム原稿!$B$54</definedName>
    <definedName name="コンクール部門参加者氏名06名" localSheetId="0">基本情報入力①プログラム原稿!$G$54</definedName>
    <definedName name="コンクール部門参加者氏名07姓" localSheetId="0">基本情報入力①プログラム原稿!$I$54</definedName>
    <definedName name="コンクール部門参加者氏名07名" localSheetId="0">基本情報入力①プログラム原稿!$N$54</definedName>
    <definedName name="コンクール部門参加者氏名08姓" localSheetId="0">基本情報入力①プログラム原稿!$P$54</definedName>
    <definedName name="コンクール部門参加者氏名08名" localSheetId="0">基本情報入力①プログラム原稿!$U$54</definedName>
    <definedName name="コンクール部門参加者氏名09姓" localSheetId="0">基本情報入力①プログラム原稿!$W$54</definedName>
    <definedName name="コンクール部門参加者氏名09名" localSheetId="0">基本情報入力①プログラム原稿!$AB$54</definedName>
    <definedName name="コンクール部門参加者氏名10姓" localSheetId="0">基本情報入力①プログラム原稿!$AD$54</definedName>
    <definedName name="コンクール部門参加者氏名10名" localSheetId="0">基本情報入力①プログラム原稿!$AI$54</definedName>
    <definedName name="コンクール部門参加者氏名11姓" localSheetId="0">基本情報入力①プログラム原稿!$B$55</definedName>
    <definedName name="コンクール部門参加者氏名11名" localSheetId="0">基本情報入力①プログラム原稿!$G$55</definedName>
    <definedName name="コンクール部門参加者氏名12姓" localSheetId="0">基本情報入力①プログラム原稿!$I$55</definedName>
    <definedName name="コンクール部門参加者氏名12名" localSheetId="0">基本情報入力①プログラム原稿!$N$55</definedName>
    <definedName name="コンクール部門参加者氏名13姓" localSheetId="0">基本情報入力①プログラム原稿!$P$55</definedName>
    <definedName name="コンクール部門参加者氏名13名" localSheetId="0">基本情報入力①プログラム原稿!$U$55</definedName>
    <definedName name="コンクール部門参加者氏名14姓" localSheetId="0">基本情報入力①プログラム原稿!$W$55</definedName>
    <definedName name="コンクール部門参加者氏名14名" localSheetId="0">基本情報入力①プログラム原稿!$AB$55</definedName>
    <definedName name="コンクール部門参加者氏名15姓" localSheetId="0">基本情報入力①プログラム原稿!$AD$55</definedName>
    <definedName name="コンクール部門参加者氏名15名" localSheetId="0">基本情報入力①プログラム原稿!$AI$55</definedName>
    <definedName name="コンクール部門参加者氏名16姓" localSheetId="0">基本情報入力①プログラム原稿!$B$56</definedName>
    <definedName name="コンクール部門参加者氏名16名" localSheetId="0">基本情報入力①プログラム原稿!$G$56</definedName>
    <definedName name="コンクール部門参加者氏名17姓" localSheetId="0">基本情報入力①プログラム原稿!$I$56</definedName>
    <definedName name="コンクール部門参加者氏名17名" localSheetId="0">基本情報入力①プログラム原稿!$N$56</definedName>
    <definedName name="コンクール部門参加者氏名18姓" localSheetId="0">基本情報入力①プログラム原稿!$P$56</definedName>
    <definedName name="コンクール部門参加者氏名18名" localSheetId="0">基本情報入力①プログラム原稿!$U$56</definedName>
    <definedName name="コンクール部門参加者氏名19姓" localSheetId="0">基本情報入力①プログラム原稿!$W$56</definedName>
    <definedName name="コンクール部門参加者氏名19名" localSheetId="0">基本情報入力①プログラム原稿!$AB$56</definedName>
    <definedName name="コンクール部門参加者氏名20姓" localSheetId="0">基本情報入力①プログラム原稿!$AD$56</definedName>
    <definedName name="コンクール部門参加者氏名20名" localSheetId="0">基本情報入力①プログラム原稿!$AI$56</definedName>
    <definedName name="コンクール部門参加者氏名21姓" localSheetId="0">基本情報入力①プログラム原稿!$B$57</definedName>
    <definedName name="コンクール部門参加者氏名21名" localSheetId="0">基本情報入力①プログラム原稿!$G$57</definedName>
    <definedName name="コンクール部門参加者氏名22姓" localSheetId="0">基本情報入力①プログラム原稿!$I$57</definedName>
    <definedName name="コンクール部門参加者氏名22名" localSheetId="0">基本情報入力①プログラム原稿!$N$57</definedName>
    <definedName name="コンクール部門参加者氏名23姓" localSheetId="0">基本情報入力①プログラム原稿!$P$57</definedName>
    <definedName name="コンクール部門参加者氏名23名" localSheetId="0">基本情報入力①プログラム原稿!$U$57</definedName>
    <definedName name="コンクール部門参加者氏名24姓" localSheetId="0">基本情報入力①プログラム原稿!$W$57</definedName>
    <definedName name="コンクール部門参加者氏名24名" localSheetId="0">基本情報入力①プログラム原稿!$AB$57</definedName>
    <definedName name="コンクール部門参加者氏名25姓" localSheetId="0">基本情報入力①プログラム原稿!$AD$57</definedName>
    <definedName name="コンクール部門参加者氏名25名" localSheetId="0">基本情報入力①プログラム原稿!$AI$57</definedName>
    <definedName name="コンクール部門参加者氏名26姓" localSheetId="0">基本情報入力①プログラム原稿!$B$58</definedName>
    <definedName name="コンクール部門参加者氏名26名" localSheetId="0">基本情報入力①プログラム原稿!$G$58</definedName>
    <definedName name="コンクール部門参加者氏名27姓" localSheetId="0">基本情報入力①プログラム原稿!$I$58</definedName>
    <definedName name="コンクール部門参加者氏名27名" localSheetId="0">基本情報入力①プログラム原稿!$N$58</definedName>
    <definedName name="コンクール部門参加者氏名28姓" localSheetId="0">基本情報入力①プログラム原稿!$P$58</definedName>
    <definedName name="コンクール部門参加者氏名28名" localSheetId="0">基本情報入力①プログラム原稿!$U$58</definedName>
    <definedName name="コンクール部門参加者氏名29姓" localSheetId="0">基本情報入力①プログラム原稿!$W$58</definedName>
    <definedName name="コンクール部門参加者氏名29名" localSheetId="0">基本情報入力①プログラム原稿!$AB$58</definedName>
    <definedName name="コンクール部門参加者氏名30姓" localSheetId="0">基本情報入力①プログラム原稿!$AD$58</definedName>
    <definedName name="コンクール部門参加者氏名30名" localSheetId="0">基本情報入力①プログラム原稿!$AI$58</definedName>
    <definedName name="コンクール部門参加申込用紙提出用開会式参加予定人数" localSheetId="0">基本情報入力①プログラム原稿!#REF!</definedName>
    <definedName name="コンクール部門参加申込用紙提出用合計人数" localSheetId="0">基本情報入力①プログラム原稿!#REF!</definedName>
    <definedName name="コンクール部門参加申込用紙提出用出演者人数女" localSheetId="0">基本情報入力①プログラム原稿!#REF!</definedName>
    <definedName name="コンクール部門参加申込用紙提出用出演者人数男" localSheetId="0">基本情報入力①プログラム原稿!#REF!</definedName>
    <definedName name="コンクール部門参加申込用紙提出用両部門出演者合計人数" localSheetId="0">基本情報入力①プログラム原稿!#REF!</definedName>
    <definedName name="コンクール部門参加申込用紙提出用両部門出演者女" localSheetId="0">基本情報入力①プログラム原稿!#REF!</definedName>
    <definedName name="コンクール部門参加申込用紙提出用両部門出演者男" localSheetId="0">基本情報入力①プログラム原稿!#REF!</definedName>
    <definedName name="学校名" localSheetId="0">基本情報入力①プログラム原稿!$A$9</definedName>
    <definedName name="学校名アナウンス用読み仮名" localSheetId="0">基本情報入力①プログラム原稿!#REF!</definedName>
    <definedName name="緊急連絡先携帯TEL_後" localSheetId="0">基本情報入力①プログラム原稿!$I$17</definedName>
    <definedName name="緊急連絡先携帯TEL_前" localSheetId="0">基本情報入力①プログラム原稿!$A$17</definedName>
    <definedName name="緊急連絡先携帯TEL_中" localSheetId="0">基本情報入力①プログラム原稿!$E$17</definedName>
    <definedName name="顧問又は指導教員氏名" localSheetId="0">基本情報入力①プログラム原稿!$A$15</definedName>
    <definedName name="顧問又は指導教員職名" localSheetId="0">基本情報入力①プログラム原稿!#REF!</definedName>
    <definedName name="顧問又は指導教員連絡先FAX_後" localSheetId="0">基本情報入力①プログラム原稿!#REF!</definedName>
    <definedName name="顧問又は指導教員連絡先FAX_前" localSheetId="0">基本情報入力①プログラム原稿!#REF!</definedName>
    <definedName name="顧問又は指導教員連絡先FAX_中" localSheetId="0">基本情報入力①プログラム原稿!#REF!</definedName>
    <definedName name="顧問又は指導教員連絡先TEL_後" localSheetId="0">基本情報入力①プログラム原稿!#REF!</definedName>
    <definedName name="顧問又は指導教員連絡先TEL_前" localSheetId="0">基本情報入力①プログラム原稿!#REF!</definedName>
    <definedName name="顧問又は指導教員連絡先TEL_中" localSheetId="0">基本情報入力①プログラム原稿!#REF!</definedName>
    <definedName name="顧問又は指導教員連絡先住所" localSheetId="0">基本情報入力①プログラム原稿!#REF!</definedName>
    <definedName name="顧問又は指導教員連絡先郵便番号_後" localSheetId="0">基本情報入力①プログラム原稿!#REF!</definedName>
    <definedName name="顧問又は指導教員連絡先郵便番号_前" localSheetId="0">基本情報入力①プログラム原稿!#REF!</definedName>
    <definedName name="参加発表部門プログラム掲載用ルビ01" localSheetId="0">基本情報入力①プログラム原稿!#REF!</definedName>
    <definedName name="参加発表部門プログラム掲載用ルビ02" localSheetId="0">基本情報入力①プログラム原稿!#REF!</definedName>
    <definedName name="参加発表部門プログラム掲載用ルビ03" localSheetId="0">基本情報入力①プログラム原稿!#REF!</definedName>
    <definedName name="参加発表部門プログラム掲載用ルビ04" localSheetId="0">基本情報入力①プログラム原稿!#REF!</definedName>
    <definedName name="参加発表部門プログラム掲載用ルビ05" localSheetId="0">基本情報入力①プログラム原稿!#REF!</definedName>
    <definedName name="参加発表部門プログラム掲載用ルビ06" localSheetId="0">基本情報入力①プログラム原稿!#REF!</definedName>
    <definedName name="参加発表部門プログラム掲載用ルビ07" localSheetId="0">基本情報入力①プログラム原稿!#REF!</definedName>
    <definedName name="参加発表部門プログラム掲載用ルビ08" localSheetId="0">基本情報入力①プログラム原稿!#REF!</definedName>
    <definedName name="参加発表部門プログラム掲載用ルビ09" localSheetId="0">基本情報入力①プログラム原稿!#REF!</definedName>
    <definedName name="参加発表部門プログラム掲載用ルビ10" localSheetId="0">基本情報入力①プログラム原稿!#REF!</definedName>
    <definedName name="参加発表部門プログラム掲載用ルビ11" localSheetId="0">基本情報入力①プログラム原稿!#REF!</definedName>
    <definedName name="参加発表部門プログラム掲載用ルビ12" localSheetId="0">基本情報入力①プログラム原稿!#REF!</definedName>
    <definedName name="参加発表部門プログラム掲載用ルビ13" localSheetId="0">基本情報入力①プログラム原稿!#REF!</definedName>
    <definedName name="参加発表部門プログラム掲載用ルビ14" localSheetId="0">基本情報入力①プログラム原稿!#REF!</definedName>
    <definedName name="参加発表部門プログラム掲載用ルビ15" localSheetId="0">基本情報入力①プログラム原稿!#REF!</definedName>
    <definedName name="参加発表部門プログラム掲載用ルビ16" localSheetId="0">基本情報入力①プログラム原稿!#REF!</definedName>
    <definedName name="参加発表部門プログラム掲載用ルビ17" localSheetId="0">基本情報入力①プログラム原稿!#REF!</definedName>
    <definedName name="参加発表部門プログラム掲載用ルビ18" localSheetId="0">基本情報入力①プログラム原稿!#REF!</definedName>
    <definedName name="参加発表部門プログラム掲載用ルビ19" localSheetId="0">基本情報入力①プログラム原稿!#REF!</definedName>
    <definedName name="参加発表部門プログラム掲載用ルビ20" localSheetId="0">基本情報入力①プログラム原稿!#REF!</definedName>
    <definedName name="参加発表部門プログラム掲載用ルビ21" localSheetId="0">基本情報入力①プログラム原稿!#REF!</definedName>
    <definedName name="参加発表部門プログラム掲載用ルビ22" localSheetId="0">基本情報入力①プログラム原稿!#REF!</definedName>
    <definedName name="参加発表部門プログラム掲載用ルビ23" localSheetId="0">基本情報入力①プログラム原稿!#REF!</definedName>
    <definedName name="参加発表部門プログラム掲載用ルビ24" localSheetId="0">基本情報入力①プログラム原稿!#REF!</definedName>
    <definedName name="参加発表部門プログラム掲載用ルビ25" localSheetId="0">基本情報入力①プログラム原稿!#REF!</definedName>
    <definedName name="参加発表部門プログラム掲載用ルビ26" localSheetId="0">基本情報入力①プログラム原稿!#REF!</definedName>
    <definedName name="参加発表部門プログラム掲載用ルビ27" localSheetId="0">基本情報入力①プログラム原稿!#REF!</definedName>
    <definedName name="参加発表部門プログラム掲載用ルビ28" localSheetId="0">基本情報入力①プログラム原稿!#REF!</definedName>
    <definedName name="参加発表部門プログラム掲載用ルビ29" localSheetId="0">基本情報入力①プログラム原稿!#REF!</definedName>
    <definedName name="参加発表部門プログラム掲載用ルビ30" localSheetId="0">基本情報入力①プログラム原稿!#REF!</definedName>
    <definedName name="参加発表部門プログラム掲載用ルビ31" localSheetId="0">基本情報入力①プログラム原稿!#REF!</definedName>
    <definedName name="参加発表部門プログラム掲載用ルビ32" localSheetId="0">基本情報入力①プログラム原稿!#REF!</definedName>
    <definedName name="参加発表部門プログラム掲載用ルビ33" localSheetId="0">基本情報入力①プログラム原稿!#REF!</definedName>
    <definedName name="参加発表部門プログラム掲載用ルビ34" localSheetId="0">基本情報入力①プログラム原稿!#REF!</definedName>
    <definedName name="参加発表部門プログラム掲載用ルビ35" localSheetId="0">基本情報入力①プログラム原稿!#REF!</definedName>
    <definedName name="参加発表部門プログラム掲載用ルビ36" localSheetId="0">基本情報入力①プログラム原稿!#REF!</definedName>
    <definedName name="参加発表部門プログラム掲載用ルビ37" localSheetId="0">基本情報入力①プログラム原稿!#REF!</definedName>
    <definedName name="参加発表部門プログラム掲載用ルビ38" localSheetId="0">基本情報入力①プログラム原稿!#REF!</definedName>
    <definedName name="参加発表部門プログラム掲載用ルビ39" localSheetId="0">基本情報入力①プログラム原稿!#REF!</definedName>
    <definedName name="参加発表部門プログラム掲載用ルビ40" localSheetId="0">基本情報入力①プログラム原稿!#REF!</definedName>
    <definedName name="参加発表部門プログラム掲載用ルビ41" localSheetId="0">基本情報入力①プログラム原稿!#REF!</definedName>
    <definedName name="参加発表部門プログラム掲載用ルビ42" localSheetId="0">基本情報入力①プログラム原稿!#REF!</definedName>
    <definedName name="参加発表部門プログラム掲載用ルビ43" localSheetId="0">基本情報入力①プログラム原稿!#REF!</definedName>
    <definedName name="参加発表部門プログラム掲載用ルビ44" localSheetId="0">基本情報入力①プログラム原稿!#REF!</definedName>
    <definedName name="参加発表部門プログラム掲載用ルビ45" localSheetId="0">基本情報入力①プログラム原稿!#REF!</definedName>
    <definedName name="参加発表部門プログラム掲載用ルビ46" localSheetId="0">基本情報入力①プログラム原稿!#REF!</definedName>
    <definedName name="参加発表部門プログラム掲載用ルビ47" localSheetId="0">基本情報入力①プログラム原稿!#REF!</definedName>
    <definedName name="参加発表部門プログラム掲載用ルビ48" localSheetId="0">基本情報入力①プログラム原稿!#REF!</definedName>
    <definedName name="参加発表部門プログラム掲載用ルビ49" localSheetId="0">基本情報入力①プログラム原稿!#REF!</definedName>
    <definedName name="参加発表部門プログラム掲載用ルビ50" localSheetId="0">基本情報入力①プログラム原稿!#REF!</definedName>
    <definedName name="参加発表部門プログラム掲載用内容ルビ01" localSheetId="0">基本情報入力①プログラム原稿!#REF!</definedName>
    <definedName name="参加発表部門プログラム掲載用内容ルビ02" localSheetId="0">基本情報入力①プログラム原稿!#REF!</definedName>
    <definedName name="参加発表部門プログラム掲載用内容ルビ03" localSheetId="0">基本情報入力①プログラム原稿!#REF!</definedName>
    <definedName name="参加発表部門プログラム掲載用内容ルビ04" localSheetId="0">基本情報入力①プログラム原稿!#REF!</definedName>
    <definedName name="参加発表部門プログラム掲載用内容ルビ05" localSheetId="0">基本情報入力①プログラム原稿!#REF!</definedName>
    <definedName name="参加発表部門プログラム掲載用内容ルビ06" localSheetId="0">基本情報入力①プログラム原稿!#REF!</definedName>
    <definedName name="参加発表部門プログラム掲載用内容ルビ07" localSheetId="0">基本情報入力①プログラム原稿!#REF!</definedName>
    <definedName name="参加発表部門プログラム掲載用内容ルビ08" localSheetId="0">基本情報入力①プログラム原稿!#REF!</definedName>
    <definedName name="参加発表部門プログラム掲載用内容ルビ09" localSheetId="0">基本情報入力①プログラム原稿!#REF!</definedName>
    <definedName name="参加発表部門プログラム掲載用内容ルビ10" localSheetId="0">基本情報入力①プログラム原稿!#REF!</definedName>
    <definedName name="参加発表部門プログラム掲載用内容ルビ11" localSheetId="0">基本情報入力①プログラム原稿!#REF!</definedName>
    <definedName name="参加発表部門プログラム掲載用内容ルビ12" localSheetId="0">基本情報入力①プログラム原稿!#REF!</definedName>
    <definedName name="参加発表部門プログラム掲載用内容ルビ13" localSheetId="0">基本情報入力①プログラム原稿!#REF!</definedName>
    <definedName name="参加発表部門プログラム掲載用内容ルビ14" localSheetId="0">基本情報入力①プログラム原稿!#REF!</definedName>
    <definedName name="参加発表部門プログラム掲載用内容ルビ15" localSheetId="0">基本情報入力①プログラム原稿!#REF!</definedName>
    <definedName name="参加発表部門プログラム掲載用内容ルビ16" localSheetId="0">基本情報入力①プログラム原稿!#REF!</definedName>
    <definedName name="参加発表部門プログラム掲載用内容ルビ17" localSheetId="0">基本情報入力①プログラム原稿!#REF!</definedName>
    <definedName name="参加発表部門プログラム掲載用内容ルビ18" localSheetId="0">基本情報入力①プログラム原稿!#REF!</definedName>
    <definedName name="参加発表部門プログラム掲載用内容ルビ19" localSheetId="0">基本情報入力①プログラム原稿!#REF!</definedName>
    <definedName name="参加発表部門プログラム掲載用内容ルビ20" localSheetId="0">基本情報入力①プログラム原稿!#REF!</definedName>
    <definedName name="参加発表部門プログラム掲載用内容ルビ21" localSheetId="0">基本情報入力①プログラム原稿!#REF!</definedName>
    <definedName name="参加発表部門プログラム掲載用内容ルビ22" localSheetId="0">基本情報入力①プログラム原稿!#REF!</definedName>
    <definedName name="参加発表部門プログラム掲載用内容ルビ23" localSheetId="0">基本情報入力①プログラム原稿!#REF!</definedName>
    <definedName name="参加発表部門プログラム掲載用内容ルビ24" localSheetId="0">基本情報入力①プログラム原稿!#REF!</definedName>
    <definedName name="参加発表部門プログラム掲載用内容ルビ25" localSheetId="0">基本情報入力①プログラム原稿!#REF!</definedName>
    <definedName name="参加発表部門プログラム掲載用内容ルビ26" localSheetId="0">基本情報入力①プログラム原稿!#REF!</definedName>
    <definedName name="参加発表部門プログラム掲載用内容ルビ27" localSheetId="0">基本情報入力①プログラム原稿!#REF!</definedName>
    <definedName name="参加発表部門プログラム掲載用内容ルビ28" localSheetId="0">基本情報入力①プログラム原稿!#REF!</definedName>
    <definedName name="参加発表部門プログラム掲載用内容ルビ29" localSheetId="0">基本情報入力①プログラム原稿!#REF!</definedName>
    <definedName name="参加発表部門プログラム掲載用内容ルビ30" localSheetId="0">基本情報入力①プログラム原稿!#REF!</definedName>
    <definedName name="参加発表部門プログラム掲載用内容ルビ31" localSheetId="0">基本情報入力①プログラム原稿!#REF!</definedName>
    <definedName name="参加発表部門プログラム掲載用内容ルビ32" localSheetId="0">基本情報入力①プログラム原稿!#REF!</definedName>
    <definedName name="参加発表部門プログラム掲載用内容ルビ33" localSheetId="0">基本情報入力①プログラム原稿!#REF!</definedName>
    <definedName name="参加発表部門プログラム掲載用内容ルビ34" localSheetId="0">基本情報入力①プログラム原稿!#REF!</definedName>
    <definedName name="参加発表部門プログラム掲載用内容ルビ35" localSheetId="0">基本情報入力①プログラム原稿!#REF!</definedName>
    <definedName name="参加発表部門プログラム掲載用内容ルビ36" localSheetId="0">基本情報入力①プログラム原稿!#REF!</definedName>
    <definedName name="参加発表部門プログラム掲載用内容ルビ37" localSheetId="0">基本情報入力①プログラム原稿!#REF!</definedName>
    <definedName name="参加発表部門プログラム掲載用内容ルビ38" localSheetId="0">基本情報入力①プログラム原稿!#REF!</definedName>
    <definedName name="参加発表部門プログラム掲載用内容ルビ39" localSheetId="0">基本情報入力①プログラム原稿!#REF!</definedName>
    <definedName name="参加発表部門プログラム掲載用内容ルビ40" localSheetId="0">基本情報入力①プログラム原稿!#REF!</definedName>
    <definedName name="参加発表部門作品タイトル" localSheetId="0">基本情報入力①プログラム原稿!#REF!</definedName>
    <definedName name="参加発表部門作品タイトルアナウンス用読み仮名" localSheetId="0">基本情報入力①プログラム原稿!#REF!</definedName>
    <definedName name="参加発表部門作品解説" localSheetId="0">基本情報入力①プログラム原稿!#REF!</definedName>
    <definedName name="参加発表部門作品内容" localSheetId="0">基本情報入力①プログラム原稿!#REF!</definedName>
    <definedName name="参加発表部門参加者氏名01姓" localSheetId="0">基本情報入力①プログラム原稿!#REF!</definedName>
    <definedName name="参加発表部門参加者氏名01名" localSheetId="0">基本情報入力①プログラム原稿!#REF!</definedName>
    <definedName name="参加発表部門参加者氏名02姓" localSheetId="0">基本情報入力①プログラム原稿!#REF!</definedName>
    <definedName name="参加発表部門参加者氏名02名" localSheetId="0">基本情報入力①プログラム原稿!#REF!</definedName>
    <definedName name="参加発表部門参加者氏名03姓" localSheetId="0">基本情報入力①プログラム原稿!#REF!</definedName>
    <definedName name="参加発表部門参加者氏名03名" localSheetId="0">基本情報入力①プログラム原稿!#REF!</definedName>
    <definedName name="参加発表部門参加者氏名04姓" localSheetId="0">基本情報入力①プログラム原稿!#REF!</definedName>
    <definedName name="参加発表部門参加者氏名04名" localSheetId="0">基本情報入力①プログラム原稿!#REF!</definedName>
    <definedName name="参加発表部門参加者氏名05姓" localSheetId="0">基本情報入力①プログラム原稿!#REF!</definedName>
    <definedName name="参加発表部門参加者氏名05名" localSheetId="0">基本情報入力①プログラム原稿!#REF!</definedName>
    <definedName name="参加発表部門参加者氏名06姓" localSheetId="0">基本情報入力①プログラム原稿!#REF!</definedName>
    <definedName name="参加発表部門参加者氏名06名" localSheetId="0">基本情報入力①プログラム原稿!#REF!</definedName>
    <definedName name="参加発表部門参加者氏名07姓" localSheetId="0">基本情報入力①プログラム原稿!#REF!</definedName>
    <definedName name="参加発表部門参加者氏名07名" localSheetId="0">基本情報入力①プログラム原稿!#REF!</definedName>
    <definedName name="参加発表部門参加者氏名08姓" localSheetId="0">基本情報入力①プログラム原稿!#REF!</definedName>
    <definedName name="参加発表部門参加者氏名08名" localSheetId="0">基本情報入力①プログラム原稿!#REF!</definedName>
    <definedName name="参加発表部門参加者氏名09姓" localSheetId="0">基本情報入力①プログラム原稿!#REF!</definedName>
    <definedName name="参加発表部門参加者氏名09名" localSheetId="0">基本情報入力①プログラム原稿!#REF!</definedName>
    <definedName name="参加発表部門参加者氏名10姓" localSheetId="0">基本情報入力①プログラム原稿!#REF!</definedName>
    <definedName name="参加発表部門参加者氏名10名" localSheetId="0">基本情報入力①プログラム原稿!#REF!</definedName>
    <definedName name="参加発表部門参加者氏名11姓" localSheetId="0">基本情報入力①プログラム原稿!#REF!</definedName>
    <definedName name="参加発表部門参加者氏名11名" localSheetId="0">基本情報入力①プログラム原稿!#REF!</definedName>
    <definedName name="参加発表部門参加者氏名12姓" localSheetId="0">基本情報入力①プログラム原稿!#REF!</definedName>
    <definedName name="参加発表部門参加者氏名12名" localSheetId="0">基本情報入力①プログラム原稿!#REF!</definedName>
    <definedName name="参加発表部門参加者氏名13姓" localSheetId="0">基本情報入力①プログラム原稿!#REF!</definedName>
    <definedName name="参加発表部門参加者氏名13名" localSheetId="0">基本情報入力①プログラム原稿!#REF!</definedName>
    <definedName name="参加発表部門参加者氏名14姓" localSheetId="0">基本情報入力①プログラム原稿!#REF!</definedName>
    <definedName name="参加発表部門参加者氏名14名" localSheetId="0">基本情報入力①プログラム原稿!#REF!</definedName>
    <definedName name="参加発表部門参加者氏名15姓" localSheetId="0">基本情報入力①プログラム原稿!#REF!</definedName>
    <definedName name="参加発表部門参加者氏名15名" localSheetId="0">基本情報入力①プログラム原稿!#REF!</definedName>
    <definedName name="参加発表部門参加者氏名16姓" localSheetId="0">基本情報入力①プログラム原稿!#REF!</definedName>
    <definedName name="参加発表部門参加者氏名16名" localSheetId="0">基本情報入力①プログラム原稿!#REF!</definedName>
    <definedName name="参加発表部門参加者氏名17姓" localSheetId="0">基本情報入力①プログラム原稿!#REF!</definedName>
    <definedName name="参加発表部門参加者氏名17名" localSheetId="0">基本情報入力①プログラム原稿!#REF!</definedName>
    <definedName name="参加発表部門参加者氏名18姓" localSheetId="0">基本情報入力①プログラム原稿!#REF!</definedName>
    <definedName name="参加発表部門参加者氏名18名" localSheetId="0">基本情報入力①プログラム原稿!#REF!</definedName>
    <definedName name="参加発表部門参加者氏名19姓" localSheetId="0">基本情報入力①プログラム原稿!#REF!</definedName>
    <definedName name="参加発表部門参加者氏名19名" localSheetId="0">基本情報入力①プログラム原稿!#REF!</definedName>
    <definedName name="参加発表部門参加者氏名20姓" localSheetId="0">基本情報入力①プログラム原稿!#REF!</definedName>
    <definedName name="参加発表部門参加者氏名20名" localSheetId="0">基本情報入力①プログラム原稿!#REF!</definedName>
    <definedName name="参加発表部門参加者氏名21姓" localSheetId="0">基本情報入力①プログラム原稿!#REF!</definedName>
    <definedName name="参加発表部門参加者氏名21名" localSheetId="0">基本情報入力①プログラム原稿!#REF!</definedName>
    <definedName name="参加発表部門参加者氏名22姓" localSheetId="0">基本情報入力①プログラム原稿!#REF!</definedName>
    <definedName name="参加発表部門参加者氏名22名" localSheetId="0">基本情報入力①プログラム原稿!#REF!</definedName>
    <definedName name="参加発表部門参加者氏名23姓" localSheetId="0">基本情報入力①プログラム原稿!#REF!</definedName>
    <definedName name="参加発表部門参加者氏名23名" localSheetId="0">基本情報入力①プログラム原稿!#REF!</definedName>
    <definedName name="参加発表部門参加者氏名24姓" localSheetId="0">基本情報入力①プログラム原稿!#REF!</definedName>
    <definedName name="参加発表部門参加者氏名24名" localSheetId="0">基本情報入力①プログラム原稿!#REF!</definedName>
    <definedName name="参加発表部門参加者氏名25姓" localSheetId="0">基本情報入力①プログラム原稿!#REF!</definedName>
    <definedName name="参加発表部門参加者氏名25名" localSheetId="0">基本情報入力①プログラム原稿!#REF!</definedName>
    <definedName name="参加発表部門参加者氏名26姓" localSheetId="0">基本情報入力①プログラム原稿!#REF!</definedName>
    <definedName name="参加発表部門参加者氏名26名" localSheetId="0">基本情報入力①プログラム原稿!#REF!</definedName>
    <definedName name="参加発表部門参加者氏名27姓" localSheetId="0">基本情報入力①プログラム原稿!#REF!</definedName>
    <definedName name="参加発表部門参加者氏名27名" localSheetId="0">基本情報入力①プログラム原稿!#REF!</definedName>
    <definedName name="参加発表部門参加者氏名28姓" localSheetId="0">基本情報入力①プログラム原稿!#REF!</definedName>
    <definedName name="参加発表部門参加者氏名28名" localSheetId="0">基本情報入力①プログラム原稿!#REF!</definedName>
    <definedName name="参加発表部門参加者氏名29姓" localSheetId="0">基本情報入力①プログラム原稿!#REF!</definedName>
    <definedName name="参加発表部門参加者氏名29名" localSheetId="0">基本情報入力①プログラム原稿!#REF!</definedName>
    <definedName name="参加発表部門参加者氏名30姓" localSheetId="0">基本情報入力①プログラム原稿!#REF!</definedName>
    <definedName name="参加発表部門参加者氏名30名" localSheetId="0">基本情報入力①プログラム原稿!#REF!</definedName>
    <definedName name="参加発表部門参加申込用紙提出用開会式参加予定人数" localSheetId="0">基本情報入力①プログラム原稿!#REF!</definedName>
    <definedName name="参加発表部門参加申込用紙提出用合計人数" localSheetId="0">基本情報入力①プログラム原稿!#REF!</definedName>
    <definedName name="参加発表部門参加申込用紙提出用出演者人数女" localSheetId="0">基本情報入力①プログラム原稿!#REF!</definedName>
    <definedName name="参加発表部門参加申込用紙提出用出演者人数男" localSheetId="0">基本情報入力①プログラム原稿!#REF!</definedName>
    <definedName name="参加発表部門参加申込用紙提出用両部門出演者合計人数" localSheetId="0">基本情報入力①プログラム原稿!#REF!</definedName>
    <definedName name="参加発表部門参加申込用紙提出用両部門出演者女" localSheetId="0">基本情報入力①プログラム原稿!#REF!</definedName>
    <definedName name="参加発表部門参加申込用紙提出用両部門出演者男" localSheetId="0">基本情報入力①プログラム原稿!#REF!</definedName>
    <definedName name="所在地" localSheetId="0">基本情報入力①プログラム原稿!#REF!</definedName>
    <definedName name="体育館練習" localSheetId="0">基本情報入力①プログラム原稿!#REF!</definedName>
    <definedName name="大学長氏名" localSheetId="0">基本情報入力①プログラム原稿!#REF!</definedName>
    <definedName name="都道府県" localSheetId="0">基本情報入力①プログラム原稿!$A$13</definedName>
    <definedName name="特プロ申込枚数" localSheetId="0">基本情報入力①プログラム原稿!#REF!</definedName>
    <definedName name="郵便番号_後" localSheetId="0">基本情報入力①プログラム原稿!#REF!</definedName>
    <definedName name="郵便番号_前" localSheetId="0">基本情報入力①プログラム原稿!#REF!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22" l="1"/>
  <c r="L3" i="22"/>
  <c r="L2" i="22"/>
  <c r="A2" i="22" l="1"/>
  <c r="H2" i="22" l="1"/>
  <c r="C4" i="22"/>
  <c r="A1" i="5" l="1"/>
  <c r="K64" i="18"/>
  <c r="C64" i="18"/>
  <c r="AL6" i="5" l="1"/>
  <c r="O42" i="5"/>
  <c r="AK40" i="5"/>
  <c r="AU36" i="5"/>
  <c r="AU35" i="5"/>
  <c r="AU34" i="5"/>
  <c r="AU33" i="5"/>
  <c r="AU32" i="5"/>
  <c r="AJ36" i="5"/>
  <c r="AJ35" i="5"/>
  <c r="AJ34" i="5"/>
  <c r="AJ33" i="5"/>
  <c r="AJ32" i="5"/>
  <c r="Y36" i="5"/>
  <c r="Y35" i="5"/>
  <c r="Y34" i="5"/>
  <c r="Y33" i="5"/>
  <c r="Y32" i="5"/>
  <c r="N36" i="5"/>
  <c r="N35" i="5"/>
  <c r="N34" i="5"/>
  <c r="N33" i="5"/>
  <c r="N32" i="5"/>
  <c r="C36" i="5"/>
  <c r="C35" i="5"/>
  <c r="C34" i="5"/>
  <c r="C33" i="5"/>
  <c r="C32" i="5"/>
  <c r="AU31" i="5"/>
  <c r="AJ31" i="5"/>
  <c r="Y31" i="5"/>
  <c r="N31" i="5"/>
  <c r="C31" i="5"/>
  <c r="T29" i="18"/>
  <c r="S29" i="18"/>
  <c r="R29" i="18"/>
  <c r="Q29" i="18"/>
  <c r="P29" i="18"/>
  <c r="O29" i="18"/>
  <c r="N29" i="18"/>
  <c r="M29" i="18"/>
  <c r="L29" i="18"/>
  <c r="K29" i="18"/>
  <c r="J29" i="18"/>
  <c r="I29" i="18"/>
  <c r="H29" i="18"/>
  <c r="G29" i="18"/>
  <c r="F29" i="18"/>
  <c r="E29" i="18"/>
  <c r="D29" i="18"/>
  <c r="C29" i="18"/>
  <c r="B29" i="18"/>
  <c r="A29" i="18"/>
  <c r="I21" i="12" l="1"/>
  <c r="L18" i="12"/>
  <c r="G17" i="12"/>
  <c r="B15" i="12"/>
  <c r="B53" i="5"/>
  <c r="A31" i="18"/>
  <c r="B31" i="18"/>
  <c r="C31" i="18"/>
  <c r="E31" i="18"/>
  <c r="S11" i="5"/>
  <c r="S12" i="5"/>
  <c r="AS43" i="5"/>
  <c r="AG43" i="5"/>
  <c r="AA43" i="5"/>
  <c r="U43" i="5"/>
  <c r="P43" i="5"/>
  <c r="C74" i="5" l="1"/>
  <c r="C92" i="5"/>
  <c r="C90" i="5"/>
  <c r="C88" i="5"/>
  <c r="C86" i="5"/>
  <c r="C84" i="5"/>
  <c r="C82" i="5"/>
  <c r="C80" i="5"/>
  <c r="C78" i="5"/>
  <c r="C76" i="5"/>
  <c r="AU6" i="5"/>
  <c r="L53" i="5" s="1"/>
  <c r="AU12" i="5"/>
  <c r="P16" i="5"/>
  <c r="P57" i="5" s="1"/>
  <c r="Z40" i="5"/>
  <c r="Z39" i="5"/>
  <c r="O40" i="5"/>
  <c r="O39" i="5"/>
  <c r="BB26" i="5"/>
  <c r="BB67" i="5" s="1"/>
  <c r="AZ26" i="5"/>
  <c r="AZ67" i="5" s="1"/>
  <c r="AX26" i="5"/>
  <c r="AX67" i="5" s="1"/>
  <c r="AV26" i="5"/>
  <c r="AV67" i="5" s="1"/>
  <c r="AT26" i="5"/>
  <c r="AT67" i="5" s="1"/>
  <c r="AR26" i="5"/>
  <c r="AR67" i="5" s="1"/>
  <c r="AP26" i="5"/>
  <c r="AP67" i="5" s="1"/>
  <c r="AN26" i="5"/>
  <c r="AN67" i="5" s="1"/>
  <c r="AL26" i="5"/>
  <c r="AL67" i="5" s="1"/>
  <c r="AJ26" i="5"/>
  <c r="AJ67" i="5" s="1"/>
  <c r="AH26" i="5"/>
  <c r="AH67" i="5" s="1"/>
  <c r="AF26" i="5"/>
  <c r="AF67" i="5" s="1"/>
  <c r="AD26" i="5"/>
  <c r="AD67" i="5" s="1"/>
  <c r="AB26" i="5"/>
  <c r="AB67" i="5" s="1"/>
  <c r="Z26" i="5"/>
  <c r="Z67" i="5" s="1"/>
  <c r="X26" i="5"/>
  <c r="X67" i="5" s="1"/>
  <c r="V26" i="5"/>
  <c r="V67" i="5" s="1"/>
  <c r="T26" i="5"/>
  <c r="T67" i="5" s="1"/>
  <c r="R26" i="5"/>
  <c r="R67" i="5" s="1"/>
  <c r="P26" i="5"/>
  <c r="P67" i="5" s="1"/>
  <c r="BB23" i="5"/>
  <c r="BB64" i="5" s="1"/>
  <c r="AZ23" i="5"/>
  <c r="AZ64" i="5" s="1"/>
  <c r="AX23" i="5"/>
  <c r="AX64" i="5" s="1"/>
  <c r="AV23" i="5"/>
  <c r="AV64" i="5" s="1"/>
  <c r="AT23" i="5"/>
  <c r="AT64" i="5" s="1"/>
  <c r="AR23" i="5"/>
  <c r="AR64" i="5" s="1"/>
  <c r="AP23" i="5"/>
  <c r="AP64" i="5" s="1"/>
  <c r="AN23" i="5"/>
  <c r="AN64" i="5" s="1"/>
  <c r="AL23" i="5"/>
  <c r="AL64" i="5" s="1"/>
  <c r="AJ23" i="5"/>
  <c r="AJ64" i="5" s="1"/>
  <c r="AH23" i="5"/>
  <c r="AH64" i="5" s="1"/>
  <c r="AF23" i="5"/>
  <c r="AF64" i="5" s="1"/>
  <c r="AD23" i="5"/>
  <c r="AD64" i="5" s="1"/>
  <c r="AB23" i="5"/>
  <c r="AB64" i="5" s="1"/>
  <c r="Z23" i="5"/>
  <c r="Z64" i="5" s="1"/>
  <c r="X23" i="5"/>
  <c r="X64" i="5" s="1"/>
  <c r="V23" i="5"/>
  <c r="V64" i="5" s="1"/>
  <c r="T23" i="5"/>
  <c r="T64" i="5" s="1"/>
  <c r="R23" i="5"/>
  <c r="R64" i="5" s="1"/>
  <c r="P23" i="5"/>
  <c r="P64" i="5" s="1"/>
  <c r="P21" i="5"/>
  <c r="P62" i="5" s="1"/>
  <c r="R21" i="5"/>
  <c r="R62" i="5" s="1"/>
  <c r="T21" i="5"/>
  <c r="T62" i="5" s="1"/>
  <c r="D31" i="18"/>
  <c r="V21" i="5" s="1"/>
  <c r="V62" i="5" s="1"/>
  <c r="X21" i="5"/>
  <c r="X62" i="5" s="1"/>
  <c r="F31" i="18"/>
  <c r="Z21" i="5" s="1"/>
  <c r="Z62" i="5" s="1"/>
  <c r="G31" i="18"/>
  <c r="AB21" i="5" s="1"/>
  <c r="AB62" i="5" s="1"/>
  <c r="H31" i="18"/>
  <c r="AD21" i="5" s="1"/>
  <c r="AD62" i="5" s="1"/>
  <c r="I31" i="18"/>
  <c r="AF21" i="5" s="1"/>
  <c r="AF62" i="5" s="1"/>
  <c r="J31" i="18"/>
  <c r="AH21" i="5" s="1"/>
  <c r="AH62" i="5" s="1"/>
  <c r="K31" i="18"/>
  <c r="AJ21" i="5" s="1"/>
  <c r="AJ62" i="5" s="1"/>
  <c r="L31" i="18"/>
  <c r="AL21" i="5" s="1"/>
  <c r="AL62" i="5" s="1"/>
  <c r="M31" i="18"/>
  <c r="AN21" i="5" s="1"/>
  <c r="AN62" i="5" s="1"/>
  <c r="N31" i="18"/>
  <c r="AP21" i="5" s="1"/>
  <c r="AP62" i="5" s="1"/>
  <c r="O31" i="18"/>
  <c r="AR21" i="5" s="1"/>
  <c r="AR62" i="5" s="1"/>
  <c r="P31" i="18"/>
  <c r="AT21" i="5" s="1"/>
  <c r="AT62" i="5" s="1"/>
  <c r="Q31" i="18"/>
  <c r="AV21" i="5" s="1"/>
  <c r="AV62" i="5" s="1"/>
  <c r="R31" i="18"/>
  <c r="AX21" i="5" s="1"/>
  <c r="AX62" i="5" s="1"/>
  <c r="S31" i="18"/>
  <c r="AZ21" i="5" s="1"/>
  <c r="AZ62" i="5" s="1"/>
  <c r="T31" i="18"/>
  <c r="BB21" i="5" s="1"/>
  <c r="BB62" i="5" s="1"/>
  <c r="BB20" i="5"/>
  <c r="BB61" i="5" s="1"/>
  <c r="AZ20" i="5"/>
  <c r="AZ61" i="5" s="1"/>
  <c r="AX20" i="5"/>
  <c r="AX61" i="5" s="1"/>
  <c r="AV20" i="5"/>
  <c r="AV61" i="5" s="1"/>
  <c r="AT20" i="5"/>
  <c r="AT61" i="5" s="1"/>
  <c r="AR20" i="5"/>
  <c r="AR61" i="5" s="1"/>
  <c r="AP20" i="5"/>
  <c r="AP61" i="5" s="1"/>
  <c r="AN20" i="5"/>
  <c r="AN61" i="5" s="1"/>
  <c r="AL20" i="5"/>
  <c r="AL61" i="5" s="1"/>
  <c r="AJ20" i="5"/>
  <c r="AJ61" i="5" s="1"/>
  <c r="AH20" i="5"/>
  <c r="AH61" i="5" s="1"/>
  <c r="AF20" i="5"/>
  <c r="AF61" i="5" s="1"/>
  <c r="AD20" i="5"/>
  <c r="AD61" i="5" s="1"/>
  <c r="AB20" i="5"/>
  <c r="AB61" i="5" s="1"/>
  <c r="Z20" i="5"/>
  <c r="Z61" i="5" s="1"/>
  <c r="X20" i="5"/>
  <c r="X61" i="5" s="1"/>
  <c r="V20" i="5"/>
  <c r="V61" i="5" s="1"/>
  <c r="T20" i="5"/>
  <c r="T61" i="5" s="1"/>
  <c r="R20" i="5"/>
  <c r="R61" i="5" s="1"/>
  <c r="P20" i="5"/>
  <c r="P61" i="5" s="1"/>
  <c r="BB17" i="5"/>
  <c r="BB58" i="5" s="1"/>
  <c r="AZ17" i="5"/>
  <c r="AZ58" i="5" s="1"/>
  <c r="AX17" i="5"/>
  <c r="AX58" i="5" s="1"/>
  <c r="AV17" i="5"/>
  <c r="AV58" i="5" s="1"/>
  <c r="AT17" i="5"/>
  <c r="AT58" i="5" s="1"/>
  <c r="AR17" i="5"/>
  <c r="AR58" i="5" s="1"/>
  <c r="AP17" i="5"/>
  <c r="AP58" i="5" s="1"/>
  <c r="AN17" i="5"/>
  <c r="AN58" i="5" s="1"/>
  <c r="AL17" i="5"/>
  <c r="AL58" i="5" s="1"/>
  <c r="AJ17" i="5"/>
  <c r="AJ58" i="5" s="1"/>
  <c r="AH17" i="5"/>
  <c r="AH58" i="5" s="1"/>
  <c r="AF17" i="5"/>
  <c r="AF58" i="5" s="1"/>
  <c r="AD17" i="5"/>
  <c r="AD58" i="5" s="1"/>
  <c r="AB17" i="5"/>
  <c r="AB58" i="5" s="1"/>
  <c r="Z17" i="5"/>
  <c r="Z58" i="5" s="1"/>
  <c r="X17" i="5"/>
  <c r="X58" i="5" s="1"/>
  <c r="V17" i="5"/>
  <c r="V58" i="5" s="1"/>
  <c r="T17" i="5"/>
  <c r="T58" i="5" s="1"/>
  <c r="R17" i="5"/>
  <c r="R58" i="5" s="1"/>
  <c r="P17" i="5"/>
  <c r="P58" i="5" s="1"/>
  <c r="S13" i="5"/>
  <c r="Z41" i="5" l="1"/>
  <c r="O41" i="5"/>
  <c r="T38" i="18"/>
  <c r="BB27" i="5" s="1"/>
  <c r="BB68" i="5" s="1"/>
  <c r="S38" i="18"/>
  <c r="AZ27" i="5" s="1"/>
  <c r="AZ68" i="5" s="1"/>
  <c r="R38" i="18"/>
  <c r="AX27" i="5" s="1"/>
  <c r="AX68" i="5" s="1"/>
  <c r="Q38" i="18"/>
  <c r="AV27" i="5" s="1"/>
  <c r="AV68" i="5" s="1"/>
  <c r="P38" i="18"/>
  <c r="AT27" i="5" s="1"/>
  <c r="AT68" i="5" s="1"/>
  <c r="O38" i="18"/>
  <c r="AR27" i="5" s="1"/>
  <c r="AR68" i="5" s="1"/>
  <c r="N38" i="18"/>
  <c r="AP27" i="5" s="1"/>
  <c r="AP68" i="5" s="1"/>
  <c r="M38" i="18"/>
  <c r="AN27" i="5" s="1"/>
  <c r="AN68" i="5" s="1"/>
  <c r="L38" i="18"/>
  <c r="AL27" i="5" s="1"/>
  <c r="AL68" i="5" s="1"/>
  <c r="K38" i="18"/>
  <c r="AJ27" i="5" s="1"/>
  <c r="AJ68" i="5" s="1"/>
  <c r="J38" i="18"/>
  <c r="AH27" i="5" s="1"/>
  <c r="AH68" i="5" s="1"/>
  <c r="I38" i="18"/>
  <c r="AF27" i="5" s="1"/>
  <c r="AF68" i="5" s="1"/>
  <c r="H38" i="18"/>
  <c r="AD27" i="5" s="1"/>
  <c r="AD68" i="5" s="1"/>
  <c r="G38" i="18"/>
  <c r="AB27" i="5" s="1"/>
  <c r="AB68" i="5" s="1"/>
  <c r="F38" i="18"/>
  <c r="Z27" i="5" s="1"/>
  <c r="Z68" i="5" s="1"/>
  <c r="E38" i="18"/>
  <c r="X27" i="5" s="1"/>
  <c r="X68" i="5" s="1"/>
  <c r="D38" i="18"/>
  <c r="V27" i="5" s="1"/>
  <c r="V68" i="5" s="1"/>
  <c r="C38" i="18"/>
  <c r="T27" i="5" s="1"/>
  <c r="T68" i="5" s="1"/>
  <c r="B38" i="18"/>
  <c r="R27" i="5" s="1"/>
  <c r="R68" i="5" s="1"/>
  <c r="A38" i="18"/>
  <c r="P27" i="5" s="1"/>
  <c r="P68" i="5" s="1"/>
  <c r="T36" i="18"/>
  <c r="BB24" i="5" s="1"/>
  <c r="BB65" i="5" s="1"/>
  <c r="S36" i="18"/>
  <c r="AZ24" i="5" s="1"/>
  <c r="AZ65" i="5" s="1"/>
  <c r="R36" i="18"/>
  <c r="AX24" i="5" s="1"/>
  <c r="AX65" i="5" s="1"/>
  <c r="Q36" i="18"/>
  <c r="AV24" i="5" s="1"/>
  <c r="AV65" i="5" s="1"/>
  <c r="P36" i="18"/>
  <c r="AT24" i="5" s="1"/>
  <c r="AT65" i="5" s="1"/>
  <c r="O36" i="18"/>
  <c r="AR24" i="5" s="1"/>
  <c r="AR65" i="5" s="1"/>
  <c r="N36" i="18"/>
  <c r="AP24" i="5" s="1"/>
  <c r="AP65" i="5" s="1"/>
  <c r="M36" i="18"/>
  <c r="AN24" i="5" s="1"/>
  <c r="AN65" i="5" s="1"/>
  <c r="L36" i="18"/>
  <c r="AL24" i="5" s="1"/>
  <c r="AL65" i="5" s="1"/>
  <c r="K36" i="18"/>
  <c r="AJ24" i="5" s="1"/>
  <c r="AJ65" i="5" s="1"/>
  <c r="J36" i="18"/>
  <c r="AH24" i="5" s="1"/>
  <c r="AH65" i="5" s="1"/>
  <c r="I36" i="18"/>
  <c r="AF24" i="5" s="1"/>
  <c r="AF65" i="5" s="1"/>
  <c r="H36" i="18"/>
  <c r="AD24" i="5" s="1"/>
  <c r="AD65" i="5" s="1"/>
  <c r="G36" i="18"/>
  <c r="AB24" i="5" s="1"/>
  <c r="AB65" i="5" s="1"/>
  <c r="F36" i="18"/>
  <c r="Z24" i="5" s="1"/>
  <c r="Z65" i="5" s="1"/>
  <c r="E36" i="18"/>
  <c r="X24" i="5" s="1"/>
  <c r="X65" i="5" s="1"/>
  <c r="D36" i="18"/>
  <c r="V24" i="5" s="1"/>
  <c r="V65" i="5" s="1"/>
  <c r="C36" i="18"/>
  <c r="T24" i="5" s="1"/>
  <c r="T65" i="5" s="1"/>
  <c r="B36" i="18"/>
  <c r="R24" i="5" s="1"/>
  <c r="R65" i="5" s="1"/>
  <c r="A36" i="18"/>
  <c r="P24" i="5" s="1"/>
  <c r="P65" i="5" s="1"/>
  <c r="BB18" i="5"/>
  <c r="BB59" i="5" s="1"/>
  <c r="AZ18" i="5"/>
  <c r="AZ59" i="5" s="1"/>
  <c r="AX18" i="5"/>
  <c r="AX59" i="5" s="1"/>
  <c r="AV18" i="5"/>
  <c r="AV59" i="5" s="1"/>
  <c r="AT18" i="5"/>
  <c r="AT59" i="5" s="1"/>
  <c r="AR18" i="5"/>
  <c r="AR59" i="5" s="1"/>
  <c r="AP18" i="5"/>
  <c r="AP59" i="5" s="1"/>
  <c r="AN18" i="5"/>
  <c r="AN59" i="5" s="1"/>
  <c r="AL18" i="5"/>
  <c r="AL59" i="5" s="1"/>
  <c r="AJ18" i="5"/>
  <c r="AJ59" i="5" s="1"/>
  <c r="AH18" i="5"/>
  <c r="AH59" i="5" s="1"/>
  <c r="AF18" i="5"/>
  <c r="AF59" i="5" s="1"/>
  <c r="AD18" i="5"/>
  <c r="AD59" i="5" s="1"/>
  <c r="AB18" i="5"/>
  <c r="AB59" i="5" s="1"/>
  <c r="Z18" i="5"/>
  <c r="Z59" i="5" s="1"/>
  <c r="X18" i="5"/>
  <c r="X59" i="5" s="1"/>
  <c r="V18" i="5"/>
  <c r="V59" i="5" s="1"/>
  <c r="T18" i="5"/>
  <c r="T59" i="5" s="1"/>
  <c r="R18" i="5"/>
  <c r="R59" i="5" s="1"/>
  <c r="P18" i="5"/>
  <c r="P59" i="5" s="1"/>
  <c r="AL1" i="12" l="1"/>
  <c r="A3" i="12" l="1"/>
  <c r="BC46" i="5" l="1"/>
  <c r="A46" i="5"/>
</calcChain>
</file>

<file path=xl/sharedStrings.xml><?xml version="1.0" encoding="utf-8"?>
<sst xmlns="http://schemas.openxmlformats.org/spreadsheetml/2006/main" count="340" uniqueCount="214">
  <si>
    <t xml:space="preserve">北海道 </t>
  </si>
  <si>
    <t xml:space="preserve">青森県 </t>
  </si>
  <si>
    <t xml:space="preserve">岩手県 </t>
  </si>
  <si>
    <t xml:space="preserve">宮城県 </t>
  </si>
  <si>
    <t xml:space="preserve">秋田県 </t>
  </si>
  <si>
    <t xml:space="preserve">山形県 </t>
  </si>
  <si>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</si>
  <si>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</si>
  <si>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</si>
  <si>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</si>
  <si>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</si>
  <si>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</si>
  <si>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</si>
  <si>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</si>
  <si>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</si>
  <si>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</si>
  <si>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</si>
  <si>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</si>
  <si>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</si>
  <si>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</si>
  <si>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 xml:space="preserve">岐阜県 </t>
  </si>
  <si>
    <t xml:space="preserve">静岡県 </t>
  </si>
  <si>
    <t xml:space="preserve">愛知県 </t>
  </si>
  <si>
    <t xml:space="preserve">三重県 </t>
  </si>
  <si>
    <t xml:space="preserve">滋賀県 </t>
  </si>
  <si>
    <t xml:space="preserve">京都府 </t>
  </si>
  <si>
    <t xml:space="preserve">大阪府 </t>
  </si>
  <si>
    <t xml:space="preserve">兵庫県 </t>
  </si>
  <si>
    <t xml:space="preserve">奈良県 </t>
  </si>
  <si>
    <t xml:space="preserve">和歌山県 </t>
  </si>
  <si>
    <t xml:space="preserve">鳥取県 </t>
  </si>
  <si>
    <t xml:space="preserve">島根県 </t>
  </si>
  <si>
    <t xml:space="preserve">岡山県 </t>
  </si>
  <si>
    <t xml:space="preserve">広島県 </t>
  </si>
  <si>
    <t xml:space="preserve">山口県 </t>
  </si>
  <si>
    <t>徳島県</t>
  </si>
  <si>
    <t xml:space="preserve">香川県 </t>
  </si>
  <si>
    <t xml:space="preserve">愛媛県 </t>
  </si>
  <si>
    <t xml:space="preserve">高知県 </t>
  </si>
  <si>
    <t xml:space="preserve">福岡県 </t>
  </si>
  <si>
    <t xml:space="preserve">佐賀県 </t>
  </si>
  <si>
    <t xml:space="preserve">長崎県 </t>
  </si>
  <si>
    <t xml:space="preserve">熊本県 </t>
  </si>
  <si>
    <t xml:space="preserve">大分県 </t>
  </si>
  <si>
    <t xml:space="preserve">宮崎県 </t>
  </si>
  <si>
    <t xml:space="preserve">鹿児島県 </t>
  </si>
  <si>
    <t xml:space="preserve">沖縄県 </t>
  </si>
  <si>
    <t>都道府県</t>
    <rPh sb="0" eb="4">
      <t>トドウフケン</t>
    </rPh>
    <phoneticPr fontId="3"/>
  </si>
  <si>
    <t>※選択</t>
    <rPh sb="1" eb="3">
      <t>センタク</t>
    </rPh>
    <phoneticPr fontId="3"/>
  </si>
  <si>
    <t>－</t>
    <phoneticPr fontId="3"/>
  </si>
  <si>
    <t>数字</t>
    <rPh sb="0" eb="2">
      <t>スウジ</t>
    </rPh>
    <phoneticPr fontId="3"/>
  </si>
  <si>
    <t>人</t>
    <rPh sb="0" eb="1">
      <t>ニン</t>
    </rPh>
    <phoneticPr fontId="4"/>
  </si>
  <si>
    <t>姓</t>
    <rPh sb="0" eb="1">
      <t>セイ</t>
    </rPh>
    <phoneticPr fontId="4"/>
  </si>
  <si>
    <t>名</t>
    <rPh sb="0" eb="1">
      <t>メイ</t>
    </rPh>
    <phoneticPr fontId="4"/>
  </si>
  <si>
    <t>予選番号</t>
    <rPh sb="0" eb="2">
      <t>ヨセン</t>
    </rPh>
    <rPh sb="2" eb="4">
      <t>バンゴウ</t>
    </rPh>
    <phoneticPr fontId="3"/>
  </si>
  <si>
    <t>アナウンス用読み仮名</t>
    <rPh sb="5" eb="6">
      <t>ヨウ</t>
    </rPh>
    <rPh sb="6" eb="7">
      <t>ヨ</t>
    </rPh>
    <rPh sb="8" eb="10">
      <t>ガナ</t>
    </rPh>
    <phoneticPr fontId="3"/>
  </si>
  <si>
    <t>出演者人数</t>
  </si>
  <si>
    <t>Ａ用紙〔Ａ－１〕</t>
    <rPh sb="1" eb="3">
      <t>ヨウシ</t>
    </rPh>
    <phoneticPr fontId="3"/>
  </si>
  <si>
    <t>①</t>
    <phoneticPr fontId="3"/>
  </si>
  <si>
    <t>⑤</t>
  </si>
  <si>
    <t>両部門出演者人数</t>
  </si>
  <si>
    <t>女</t>
  </si>
  <si>
    <t>男</t>
  </si>
  <si>
    <t>計</t>
  </si>
  <si>
    <t>⑥</t>
  </si>
  <si>
    <t>顧問、指導者名</t>
  </si>
  <si>
    <t>⑦</t>
  </si>
  <si>
    <t>出演者以外の
きっかけ出し係</t>
    <phoneticPr fontId="3"/>
  </si>
  <si>
    <t>Ａ用紙〔Ａ－２〕</t>
    <rPh sb="1" eb="3">
      <t>ヨウシ</t>
    </rPh>
    <phoneticPr fontId="3"/>
  </si>
  <si>
    <t>決選番号</t>
    <rPh sb="0" eb="2">
      <t>ケッセン</t>
    </rPh>
    <rPh sb="2" eb="4">
      <t>バンゴウ</t>
    </rPh>
    <phoneticPr fontId="3"/>
  </si>
  <si>
    <t>③</t>
    <phoneticPr fontId="3"/>
  </si>
  <si>
    <t>「音響（選曲や自作音など）の工夫」・</t>
  </si>
  <si>
    <t>音　響</t>
    <rPh sb="0" eb="1">
      <t>オト</t>
    </rPh>
    <rPh sb="2" eb="3">
      <t>ヒビキ</t>
    </rPh>
    <phoneticPr fontId="3"/>
  </si>
  <si>
    <t>学年</t>
    <rPh sb="0" eb="2">
      <t>ガクネン</t>
    </rPh>
    <phoneticPr fontId="3"/>
  </si>
  <si>
    <t>（創作コンクール部門のみ）</t>
    <rPh sb="1" eb="3">
      <t>ソウサク</t>
    </rPh>
    <rPh sb="8" eb="10">
      <t>ブモン</t>
    </rPh>
    <phoneticPr fontId="3"/>
  </si>
  <si>
    <t>※学年を問わず50音順に入力すること。</t>
    <phoneticPr fontId="3"/>
  </si>
  <si>
    <t>②</t>
    <phoneticPr fontId="3"/>
  </si>
  <si>
    <t>創作コンクール部門　　　</t>
    <phoneticPr fontId="3"/>
  </si>
  <si>
    <t>PC用メールアドレス</t>
    <rPh sb="2" eb="3">
      <t>ヨウ</t>
    </rPh>
    <phoneticPr fontId="3"/>
  </si>
  <si>
    <t>＠</t>
    <phoneticPr fontId="3"/>
  </si>
  <si>
    <t>姓　　　名</t>
    <rPh sb="0" eb="1">
      <t>セイ</t>
    </rPh>
    <phoneticPr fontId="3"/>
  </si>
  <si>
    <t>予選番号</t>
    <rPh sb="0" eb="2">
      <t>ヨセン</t>
    </rPh>
    <rPh sb="2" eb="4">
      <t>バンゴウ</t>
    </rPh>
    <phoneticPr fontId="3"/>
  </si>
  <si>
    <t>都道府県</t>
    <rPh sb="0" eb="4">
      <t>トドウフケン</t>
    </rPh>
    <phoneticPr fontId="3"/>
  </si>
  <si>
    <t>作品タイトル</t>
    <phoneticPr fontId="3"/>
  </si>
  <si>
    <t>・選曲者名</t>
    <phoneticPr fontId="3"/>
  </si>
  <si>
    <t>・音楽構成者名</t>
    <phoneticPr fontId="3"/>
  </si>
  <si>
    <t>・作曲者名</t>
    <phoneticPr fontId="3"/>
  </si>
  <si>
    <t>）</t>
    <phoneticPr fontId="3"/>
  </si>
  <si>
    <t>（</t>
    <phoneticPr fontId="3"/>
  </si>
  <si>
    <t>舞台美術</t>
    <phoneticPr fontId="3"/>
  </si>
  <si>
    <t>Ⅱ</t>
    <phoneticPr fontId="3"/>
  </si>
  <si>
    <t>　</t>
    <phoneticPr fontId="3"/>
  </si>
  <si>
    <t>Ⅰ</t>
    <phoneticPr fontId="3"/>
  </si>
  <si>
    <t>番）</t>
    <phoneticPr fontId="3"/>
  </si>
  <si>
    <t>（　</t>
    <phoneticPr fontId="3"/>
  </si>
  <si>
    <t>予選順</t>
    <phoneticPr fontId="3"/>
  </si>
  <si>
    <t>・衣装デザイン者名</t>
    <phoneticPr fontId="26"/>
  </si>
  <si>
    <t>・衣装作製者名</t>
    <phoneticPr fontId="26"/>
  </si>
  <si>
    <t>　</t>
  </si>
  <si>
    <t>④参加者名</t>
    <rPh sb="4" eb="5">
      <t>メイ</t>
    </rPh>
    <phoneticPr fontId="3"/>
  </si>
  <si>
    <t>秒</t>
    <rPh sb="0" eb="1">
      <t>ビョウ</t>
    </rPh>
    <phoneticPr fontId="31"/>
  </si>
  <si>
    <t>　A-1をA4サイズで15部、A-2をA4サイズで
　15部、共に折らずに角型2号の封筒に入れ
　て郵送する。</t>
    <phoneticPr fontId="3"/>
  </si>
  <si>
    <t>学校名グループ名
（正式名称）</t>
    <rPh sb="0" eb="2">
      <t>ガッコウ</t>
    </rPh>
    <rPh sb="2" eb="3">
      <t>メイ</t>
    </rPh>
    <rPh sb="7" eb="8">
      <t>メイ</t>
    </rPh>
    <rPh sb="10" eb="12">
      <t>セイシキ</t>
    </rPh>
    <rPh sb="12" eb="14">
      <t>メイショウ</t>
    </rPh>
    <phoneticPr fontId="3"/>
  </si>
  <si>
    <t>学校名グループ名</t>
    <rPh sb="2" eb="3">
      <t>メイ</t>
    </rPh>
    <phoneticPr fontId="3"/>
  </si>
  <si>
    <t>学校名グループ名</t>
    <rPh sb="0" eb="2">
      <t>ガッコ</t>
    </rPh>
    <rPh sb="2" eb="3">
      <t>メ</t>
    </rPh>
    <phoneticPr fontId="31"/>
  </si>
  <si>
    <t>作品タイトル（40字以内）</t>
    <rPh sb="0" eb="2">
      <t>サクヒン</t>
    </rPh>
    <rPh sb="9" eb="10">
      <t>ジ</t>
    </rPh>
    <rPh sb="10" eb="12">
      <t>イナイ</t>
    </rPh>
    <phoneticPr fontId="4"/>
  </si>
  <si>
    <t>予選番号</t>
    <rPh sb="0" eb="2">
      <t>ヨセン</t>
    </rPh>
    <rPh sb="2" eb="4">
      <t>バンゴ</t>
    </rPh>
    <phoneticPr fontId="31"/>
  </si>
  <si>
    <t>(プログラム掲載用ルビ）</t>
    <phoneticPr fontId="3"/>
  </si>
  <si>
    <t>作品タイトル
アナウンス用読み仮名</t>
    <rPh sb="0" eb="2">
      <t>サクヒン</t>
    </rPh>
    <rPh sb="12" eb="13">
      <t>ヨウ</t>
    </rPh>
    <rPh sb="13" eb="14">
      <t>ヨ</t>
    </rPh>
    <rPh sb="15" eb="17">
      <t>カナ</t>
    </rPh>
    <phoneticPr fontId="4"/>
  </si>
  <si>
    <t>《入力についての注意》</t>
    <rPh sb="1" eb="3">
      <t>にゅうりょく</t>
    </rPh>
    <rPh sb="8" eb="10">
      <t>ちゅうい</t>
    </rPh>
    <phoneticPr fontId="4" type="Hiragana"/>
  </si>
  <si>
    <t>学校名グループ名（正式名称）</t>
    <rPh sb="0" eb="2">
      <t>がっこう</t>
    </rPh>
    <rPh sb="2" eb="3">
      <t>めい</t>
    </rPh>
    <rPh sb="7" eb="8">
      <t>めい</t>
    </rPh>
    <rPh sb="9" eb="11">
      <t>せいしき</t>
    </rPh>
    <rPh sb="11" eb="13">
      <t>めいしょう</t>
    </rPh>
    <phoneticPr fontId="4" type="Hiragana"/>
  </si>
  <si>
    <t>※学校名とグループ・団体名（正式名称）を入力すること。
　学校名とグループ・団体名の間は、スペースを入れないこと。
【例】AJDF県立ダンフェス高等学校ダンス部</t>
    <phoneticPr fontId="26"/>
  </si>
  <si>
    <t>学校名グループ名（正式名称）
アナウンス用読み仮名</t>
    <phoneticPr fontId="4" type="Hiragana"/>
  </si>
  <si>
    <t>※カタカナ・漢字で入力するとエラーになる。必ず、ひらがなで入力すること。
【例】えーじぇーでぃーえふけんりつだんふぇすこうとうがっこうだんすぶ</t>
    <phoneticPr fontId="26"/>
  </si>
  <si>
    <t>　</t>
    <phoneticPr fontId="4" type="Hiragana"/>
  </si>
  <si>
    <t>　　　　都道府県</t>
    <rPh sb="4" eb="5">
      <t>と</t>
    </rPh>
    <rPh sb="5" eb="6">
      <t>みち</t>
    </rPh>
    <rPh sb="6" eb="7">
      <t>ふ</t>
    </rPh>
    <rPh sb="7" eb="8">
      <t>けん</t>
    </rPh>
    <phoneticPr fontId="4" type="Hiragana"/>
  </si>
  <si>
    <t>顧問または指導教員名</t>
    <rPh sb="0" eb="2">
      <t>こもん</t>
    </rPh>
    <rPh sb="5" eb="7">
      <t>しどう</t>
    </rPh>
    <rPh sb="7" eb="9">
      <t>きょういん</t>
    </rPh>
    <rPh sb="9" eb="10">
      <t>めい</t>
    </rPh>
    <phoneticPr fontId="4" type="Hiragana"/>
  </si>
  <si>
    <t>※姓と名の間にスペースを入力すること。</t>
  </si>
  <si>
    <t>※大会前・当日の緊急連絡に備えるため必ず入力すること。</t>
  </si>
  <si>
    <t>緊急連絡先携帯電話</t>
    <rPh sb="0" eb="2">
      <t>キンキュウ</t>
    </rPh>
    <rPh sb="2" eb="5">
      <t>レンラクサキ</t>
    </rPh>
    <rPh sb="5" eb="7">
      <t>ケイタイ</t>
    </rPh>
    <rPh sb="7" eb="9">
      <t>デンワ</t>
    </rPh>
    <phoneticPr fontId="4"/>
  </si>
  <si>
    <t>※携帯電話メールアドレス不可</t>
    <phoneticPr fontId="26"/>
  </si>
  <si>
    <t>【①・②　共通情報入力】大会プログラム原稿とA用紙の内容は同じであること</t>
    <rPh sb="5" eb="7">
      <t>キョウツウ</t>
    </rPh>
    <rPh sb="7" eb="9">
      <t>ジョウホウ</t>
    </rPh>
    <rPh sb="9" eb="11">
      <t>ニュウリョク</t>
    </rPh>
    <rPh sb="12" eb="14">
      <t>タイカイ</t>
    </rPh>
    <rPh sb="19" eb="21">
      <t>ゲンコウ</t>
    </rPh>
    <rPh sb="23" eb="25">
      <t>ヨウシ</t>
    </rPh>
    <rPh sb="26" eb="28">
      <t>ナイヨウ</t>
    </rPh>
    <rPh sb="29" eb="30">
      <t>オナ</t>
    </rPh>
    <phoneticPr fontId="26"/>
  </si>
  <si>
    <t>※大会プログラム・A用紙に掲載する「作品タイトル」を40字以内で入力する。
　顔文字や造り文字などのイラストや音読できない文字の使用は認めない。</t>
    <rPh sb="1" eb="3">
      <t>たいかい</t>
    </rPh>
    <rPh sb="10" eb="12">
      <t>ようし</t>
    </rPh>
    <rPh sb="13" eb="15">
      <t>けいさい</t>
    </rPh>
    <rPh sb="28" eb="29">
      <t>じ</t>
    </rPh>
    <rPh sb="29" eb="31">
      <t>いない</t>
    </rPh>
    <phoneticPr fontId="4" type="Hiragana"/>
  </si>
  <si>
    <t>※カタカナ・漢字で入力するとエラーになる。必ず、ひらがなで入力すること。</t>
    <phoneticPr fontId="4" type="Hiragana"/>
  </si>
  <si>
    <t>作品タイトル
大会プログラム掲載用ルビ</t>
    <rPh sb="0" eb="2">
      <t>サクヒン</t>
    </rPh>
    <rPh sb="7" eb="9">
      <t>タイカイ</t>
    </rPh>
    <rPh sb="14" eb="17">
      <t>ケイサイヨウ</t>
    </rPh>
    <phoneticPr fontId="4"/>
  </si>
  <si>
    <t>※大会プログラム・A用紙に掲載する「表現の中核」を40字以内で入力する。
　顔文字や造り文字などのイラストや音読できない文字の使用は認めない。
※大会プログラムには、1行で掲載される。</t>
    <rPh sb="1" eb="3">
      <t>たいかい</t>
    </rPh>
    <rPh sb="10" eb="12">
      <t>ようし</t>
    </rPh>
    <rPh sb="13" eb="15">
      <t>けいさい</t>
    </rPh>
    <rPh sb="27" eb="28">
      <t>じ</t>
    </rPh>
    <rPh sb="28" eb="30">
      <t>いない</t>
    </rPh>
    <rPh sb="73" eb="75">
      <t>たいかい</t>
    </rPh>
    <rPh sb="84" eb="85">
      <t>ぎょう</t>
    </rPh>
    <rPh sb="86" eb="88">
      <t>けいさい</t>
    </rPh>
    <phoneticPr fontId="4" type="Hiragana"/>
  </si>
  <si>
    <t>作　品　内　容
（40字以内）</t>
    <rPh sb="0" eb="1">
      <t>サク</t>
    </rPh>
    <rPh sb="2" eb="3">
      <t>ヒン</t>
    </rPh>
    <rPh sb="4" eb="5">
      <t>ウチ</t>
    </rPh>
    <rPh sb="6" eb="7">
      <t>カタチ</t>
    </rPh>
    <rPh sb="11" eb="12">
      <t>ジ</t>
    </rPh>
    <rPh sb="12" eb="14">
      <t>イナイ</t>
    </rPh>
    <phoneticPr fontId="4"/>
  </si>
  <si>
    <t>作　品　内　容
大会プログラム掲載用ルビ</t>
    <rPh sb="0" eb="1">
      <t>サク</t>
    </rPh>
    <rPh sb="2" eb="3">
      <t>ヒン</t>
    </rPh>
    <rPh sb="4" eb="5">
      <t>ウチ</t>
    </rPh>
    <rPh sb="6" eb="7">
      <t>カタチ</t>
    </rPh>
    <rPh sb="8" eb="10">
      <t>タイカイ</t>
    </rPh>
    <rPh sb="15" eb="18">
      <t>ケイサイヨウ</t>
    </rPh>
    <phoneticPr fontId="4"/>
  </si>
  <si>
    <t>作　品　解　説
（300字以内）</t>
    <rPh sb="0" eb="1">
      <t>サク</t>
    </rPh>
    <rPh sb="2" eb="3">
      <t>ヒン</t>
    </rPh>
    <rPh sb="4" eb="5">
      <t>カイ</t>
    </rPh>
    <rPh sb="6" eb="7">
      <t>セツ</t>
    </rPh>
    <rPh sb="12" eb="13">
      <t>ジ</t>
    </rPh>
    <rPh sb="13" eb="15">
      <t>イナイ</t>
    </rPh>
    <phoneticPr fontId="4"/>
  </si>
  <si>
    <t>予選番号</t>
    <rPh sb="0" eb="1">
      <t>よ</t>
    </rPh>
    <rPh sb="1" eb="2">
      <t>せん</t>
    </rPh>
    <rPh sb="2" eb="3">
      <t>ばん</t>
    </rPh>
    <rPh sb="3" eb="4">
      <t>ごう</t>
    </rPh>
    <phoneticPr fontId="4" type="Hiragana"/>
  </si>
  <si>
    <t>※作品の解説を入力すること。また、既存の音楽または小説などから発想を得て創作
　した場合には、そのことを明記する。（審査資料になる。）
※1行あたり30字以内で入力すること。全角半角の区別は無く1字とカウントされる。</t>
    <rPh sb="1" eb="3">
      <t>さくひん</t>
    </rPh>
    <rPh sb="4" eb="6">
      <t>かいせつ</t>
    </rPh>
    <rPh sb="7" eb="9">
      <t>にゅうりょく</t>
    </rPh>
    <rPh sb="17" eb="19">
      <t>きぞん</t>
    </rPh>
    <rPh sb="20" eb="22">
      <t>おんがく</t>
    </rPh>
    <rPh sb="25" eb="27">
      <t>しょうせつ</t>
    </rPh>
    <rPh sb="31" eb="33">
      <t>はっそう</t>
    </rPh>
    <rPh sb="34" eb="35">
      <t>え</t>
    </rPh>
    <rPh sb="36" eb="38">
      <t>そうさく</t>
    </rPh>
    <rPh sb="42" eb="44">
      <t>ばあい</t>
    </rPh>
    <rPh sb="52" eb="54">
      <t>めいき</t>
    </rPh>
    <rPh sb="58" eb="60">
      <t>しんさ</t>
    </rPh>
    <rPh sb="60" eb="62">
      <t>しりょう</t>
    </rPh>
    <rPh sb="70" eb="71">
      <t>ぎょう</t>
    </rPh>
    <rPh sb="76" eb="77">
      <t>じ</t>
    </rPh>
    <rPh sb="77" eb="79">
      <t>いない</t>
    </rPh>
    <rPh sb="80" eb="82">
      <t>にゅうりょく</t>
    </rPh>
    <rPh sb="87" eb="89">
      <t>ぜんかく</t>
    </rPh>
    <rPh sb="89" eb="91">
      <t>はんかく</t>
    </rPh>
    <rPh sb="92" eb="94">
      <t>くべつ</t>
    </rPh>
    <rPh sb="95" eb="96">
      <t>な</t>
    </rPh>
    <rPh sb="98" eb="99">
      <t>じ</t>
    </rPh>
    <phoneticPr fontId="4" type="Hiragana"/>
  </si>
  <si>
    <t>※大会プログラム・A用紙に掲載する作品タイトルにルビの掲載が必要な場合は、
　必要な文字の上段セル内にルビを入力すること。1セル3字まで</t>
    <rPh sb="1" eb="3">
      <t>たいかい</t>
    </rPh>
    <rPh sb="10" eb="12">
      <t>ようし</t>
    </rPh>
    <rPh sb="13" eb="15">
      <t>けいさい</t>
    </rPh>
    <rPh sb="27" eb="29">
      <t>けいさい</t>
    </rPh>
    <rPh sb="30" eb="32">
      <t>ひつよう</t>
    </rPh>
    <rPh sb="33" eb="35">
      <t>ばあい</t>
    </rPh>
    <phoneticPr fontId="4" type="Hiragana"/>
  </si>
  <si>
    <t>※大会プログラム・A用紙に掲載する作品内容にルビの掲載が必要な場合は、
　必要な文字の上段セル内にルビを入力すること。1セル3字まで</t>
    <rPh sb="1" eb="3">
      <t>たいかい</t>
    </rPh>
    <rPh sb="10" eb="12">
      <t>ようし</t>
    </rPh>
    <rPh sb="13" eb="15">
      <t>けいさい</t>
    </rPh>
    <rPh sb="19" eb="21">
      <t>ないよう</t>
    </rPh>
    <rPh sb="25" eb="27">
      <t>けいさい</t>
    </rPh>
    <rPh sb="28" eb="30">
      <t>ひつよう</t>
    </rPh>
    <rPh sb="31" eb="33">
      <t>ばあい</t>
    </rPh>
    <phoneticPr fontId="4" type="Hiragana"/>
  </si>
  <si>
    <t>参加者名</t>
    <rPh sb="0" eb="2">
      <t>サンカ</t>
    </rPh>
    <rPh sb="2" eb="3">
      <t>シャ</t>
    </rPh>
    <rPh sb="3" eb="4">
      <t>メイ</t>
    </rPh>
    <phoneticPr fontId="4"/>
  </si>
  <si>
    <t>※学年を問わず50音順に入力すること。</t>
    <rPh sb="1" eb="3">
      <t>がくねん</t>
    </rPh>
    <rPh sb="4" eb="5">
      <t>と</t>
    </rPh>
    <rPh sb="9" eb="10">
      <t>おん</t>
    </rPh>
    <rPh sb="10" eb="11">
      <t>じゅん</t>
    </rPh>
    <rPh sb="12" eb="14">
      <t>にゅうりょく</t>
    </rPh>
    <phoneticPr fontId="4" type="Hiragana"/>
  </si>
  <si>
    <t>コンクール部門
出演者人数</t>
    <rPh sb="5" eb="7">
      <t>ブモン</t>
    </rPh>
    <rPh sb="8" eb="11">
      <t>シュツエンシャ</t>
    </rPh>
    <rPh sb="11" eb="13">
      <t>ニンズウ</t>
    </rPh>
    <phoneticPr fontId="4"/>
  </si>
  <si>
    <t>女</t>
    <rPh sb="0" eb="1">
      <t>オンナ</t>
    </rPh>
    <phoneticPr fontId="26"/>
  </si>
  <si>
    <t>男</t>
    <rPh sb="0" eb="1">
      <t>オトコ</t>
    </rPh>
    <phoneticPr fontId="26"/>
  </si>
  <si>
    <t>合計</t>
    <rPh sb="0" eb="2">
      <t>ゴウケイ</t>
    </rPh>
    <phoneticPr fontId="26"/>
  </si>
  <si>
    <t>両部門
出演者人数</t>
    <rPh sb="0" eb="1">
      <t>リョウ</t>
    </rPh>
    <rPh sb="1" eb="3">
      <t>ブモン</t>
    </rPh>
    <rPh sb="4" eb="7">
      <t>シュツエンシャ</t>
    </rPh>
    <rPh sb="7" eb="9">
      <t>ニンズウ</t>
    </rPh>
    <phoneticPr fontId="4"/>
  </si>
  <si>
    <t>出演者以外の
きっかけ出し係</t>
    <rPh sb="0" eb="3">
      <t>シュツエンシャ</t>
    </rPh>
    <rPh sb="3" eb="5">
      <t>イガイ</t>
    </rPh>
    <rPh sb="11" eb="12">
      <t>ダ</t>
    </rPh>
    <rPh sb="13" eb="14">
      <t>カカリ</t>
    </rPh>
    <phoneticPr fontId="26"/>
  </si>
  <si>
    <t>姓</t>
    <rPh sb="0" eb="1">
      <t>セイ</t>
    </rPh>
    <phoneticPr fontId="26"/>
  </si>
  <si>
    <t>名</t>
    <rPh sb="0" eb="1">
      <t>メイ</t>
    </rPh>
    <phoneticPr fontId="26"/>
  </si>
  <si>
    <t>※B用紙、参加登録一覧表の人数と相違なく入力すること。</t>
    <rPh sb="2" eb="4">
      <t>ヨウシ</t>
    </rPh>
    <rPh sb="5" eb="7">
      <t>サンカ</t>
    </rPh>
    <rPh sb="7" eb="9">
      <t>トウロク</t>
    </rPh>
    <rPh sb="9" eb="11">
      <t>イチラン</t>
    </rPh>
    <rPh sb="11" eb="12">
      <t>ヒョウ</t>
    </rPh>
    <rPh sb="13" eb="15">
      <t>ニンズウ</t>
    </rPh>
    <rPh sb="16" eb="18">
      <t>ソウイ</t>
    </rPh>
    <rPh sb="20" eb="22">
      <t>ニュウリョク</t>
    </rPh>
    <phoneticPr fontId="26"/>
  </si>
  <si>
    <t>※①②③④はプログラム原稿と相違がないこと。</t>
    <phoneticPr fontId="3"/>
  </si>
  <si>
    <t>(プログラム掲載用ルビ）</t>
    <phoneticPr fontId="3"/>
  </si>
  <si>
    <t>携帯TEL＆MQL</t>
  </si>
  <si>
    <t>作品タイトル</t>
    <rPh sb="0" eb="2">
      <t>サクヒン</t>
    </rPh>
    <phoneticPr fontId="3"/>
  </si>
  <si>
    <t>作品内容</t>
    <rPh sb="0" eb="2">
      <t>サクヒン</t>
    </rPh>
    <rPh sb="2" eb="4">
      <t>ナイヨウ</t>
    </rPh>
    <phoneticPr fontId="3"/>
  </si>
  <si>
    <t>－</t>
    <phoneticPr fontId="3"/>
  </si>
  <si>
    <t>－</t>
    <phoneticPr fontId="3"/>
  </si>
  <si>
    <t>＠</t>
    <phoneticPr fontId="3"/>
  </si>
  <si>
    <t>学校種別</t>
    <rPh sb="0" eb="2">
      <t>がっこう</t>
    </rPh>
    <rPh sb="2" eb="4">
      <t>しゅべつ</t>
    </rPh>
    <phoneticPr fontId="4" type="Hiragana"/>
  </si>
  <si>
    <t>※【高校】・【大学】をプルダウンから選択すること。</t>
    <rPh sb="2" eb="4">
      <t>コウコウ</t>
    </rPh>
    <rPh sb="7" eb="9">
      <t>ダイガク</t>
    </rPh>
    <rPh sb="18" eb="20">
      <t>センタク</t>
    </rPh>
    <phoneticPr fontId="26"/>
  </si>
  <si>
    <t>※選択</t>
    <rPh sb="1" eb="3">
      <t>せんたく</t>
    </rPh>
    <phoneticPr fontId="26" type="Hiragana"/>
  </si>
  <si>
    <t>高校</t>
    <rPh sb="0" eb="2">
      <t>こうこう</t>
    </rPh>
    <phoneticPr fontId="26" type="Hiragana"/>
  </si>
  <si>
    <t>大学</t>
    <rPh sb="0" eb="2">
      <t>だいがく</t>
    </rPh>
    <phoneticPr fontId="26" type="Hiragana"/>
  </si>
  <si>
    <t>※【所在地都道府県】をプルダウンから選択すること。</t>
    <rPh sb="2" eb="5">
      <t>しょざいち</t>
    </rPh>
    <rPh sb="5" eb="9">
      <t>とどうふけん</t>
    </rPh>
    <phoneticPr fontId="26" type="Hiragana"/>
  </si>
  <si>
    <t>　のセルは赤字注意書きをよく読んで入力または選択すること。
①大会プログラム原稿と②A用紙は同じ内容であること。</t>
    <rPh sb="5" eb="7">
      <t>あかじ</t>
    </rPh>
    <rPh sb="7" eb="10">
      <t>ちゅういが</t>
    </rPh>
    <rPh sb="14" eb="15">
      <t>よ</t>
    </rPh>
    <rPh sb="17" eb="19">
      <t>にゅうりょく</t>
    </rPh>
    <rPh sb="22" eb="24">
      <t>せんたく</t>
    </rPh>
    <rPh sb="31" eb="33">
      <t>たいかい</t>
    </rPh>
    <rPh sb="38" eb="40">
      <t>げんこう</t>
    </rPh>
    <rPh sb="43" eb="45">
      <t>ようし</t>
    </rPh>
    <rPh sb="46" eb="47">
      <t>おな</t>
    </rPh>
    <rPh sb="48" eb="50">
      <t>ないよう</t>
    </rPh>
    <phoneticPr fontId="4" type="Hiragana"/>
  </si>
  <si>
    <t>※きっかけ出し係がいない場合は入力不要</t>
    <rPh sb="5" eb="6">
      <t>だ</t>
    </rPh>
    <rPh sb="7" eb="8">
      <t>かかり</t>
    </rPh>
    <rPh sb="12" eb="14">
      <t>ばあい</t>
    </rPh>
    <rPh sb="15" eb="17">
      <t>にゅうりょく</t>
    </rPh>
    <rPh sb="17" eb="19">
      <t>ふよう</t>
    </rPh>
    <phoneticPr fontId="26" type="Hiragana"/>
  </si>
  <si>
    <t>※ホームページ掲載の【最新 コンクール部門　予選順（PDF）】を確認の上、入力すること。</t>
    <rPh sb="7" eb="9">
      <t>ケイサイ</t>
    </rPh>
    <rPh sb="11" eb="13">
      <t>サイシン</t>
    </rPh>
    <rPh sb="19" eb="21">
      <t>ブモン</t>
    </rPh>
    <rPh sb="22" eb="24">
      <t>ヨセン</t>
    </rPh>
    <rPh sb="24" eb="25">
      <t>ジュン</t>
    </rPh>
    <rPh sb="32" eb="34">
      <t>カクニン</t>
    </rPh>
    <rPh sb="35" eb="36">
      <t>ウエ</t>
    </rPh>
    <rPh sb="37" eb="39">
      <t>ニュウリョク</t>
    </rPh>
    <phoneticPr fontId="4"/>
  </si>
  <si>
    <t>⑧</t>
    <phoneticPr fontId="3"/>
  </si>
  <si>
    <t>⑨</t>
    <phoneticPr fontId="3"/>
  </si>
  <si>
    <t>⑩作品解説</t>
    <rPh sb="1" eb="3">
      <t>サクヒン</t>
    </rPh>
    <rPh sb="3" eb="5">
      <t>カイセツ</t>
    </rPh>
    <phoneticPr fontId="3"/>
  </si>
  <si>
    <t>「舞台美術（自作の衣装）の工夫」の調査用紙</t>
    <phoneticPr fontId="26"/>
  </si>
  <si>
    <t>出演者自身並びに、出演者が所属する高校・大学の在校生・在学生による「音響（選曲や
自作音など）の工夫」及び「舞台美術（自作の衣装）の工夫」は賞の対象になる。
賞の審査対象に該当するグループは、下記の該当欄に記入し、提出期限までに申請する。</t>
    <phoneticPr fontId="3"/>
  </si>
  <si>
    <t>①大会プログラム原稿・②A用紙（A-1、A-2）
③使用曲目報告書・④音響舞台美術</t>
    <rPh sb="1" eb="3">
      <t>たいかい</t>
    </rPh>
    <rPh sb="8" eb="10">
      <t>げんこう</t>
    </rPh>
    <rPh sb="13" eb="15">
      <t>ようし</t>
    </rPh>
    <rPh sb="26" eb="28">
      <t>しよう</t>
    </rPh>
    <rPh sb="28" eb="30">
      <t>きょくもく</t>
    </rPh>
    <rPh sb="30" eb="33">
      <t>ほうこくしょ</t>
    </rPh>
    <rPh sb="35" eb="37">
      <t>おんきょう</t>
    </rPh>
    <rPh sb="37" eb="39">
      <t>ぶたい</t>
    </rPh>
    <rPh sb="39" eb="41">
      <t>びじゅつ</t>
    </rPh>
    <phoneticPr fontId="4" type="Hiragana"/>
  </si>
  <si>
    <r>
      <rPr>
        <b/>
        <sz val="18"/>
        <color rgb="FF002060"/>
        <rFont val="HGPｺﾞｼｯｸE"/>
        <family val="3"/>
        <charset val="128"/>
      </rPr>
      <t>コンクール部門</t>
    </r>
    <r>
      <rPr>
        <b/>
        <sz val="14"/>
        <color rgb="FF002060"/>
        <rFont val="HGPｺﾞｼｯｸE"/>
        <family val="3"/>
        <charset val="128"/>
      </rPr>
      <t>　</t>
    </r>
    <r>
      <rPr>
        <b/>
        <sz val="14"/>
        <color rgb="FF002060"/>
        <rFont val="ＭＳ ゴシック"/>
        <family val="3"/>
        <charset val="128"/>
      </rPr>
      <t>提出物①～④入力シート</t>
    </r>
    <phoneticPr fontId="26"/>
  </si>
  <si>
    <t>【①～④　基本情報入力】</t>
    <rPh sb="5" eb="7">
      <t>キホン</t>
    </rPh>
    <rPh sb="7" eb="9">
      <t>ジョウホウ</t>
    </rPh>
    <rPh sb="9" eb="11">
      <t>ニュウリョク</t>
    </rPh>
    <phoneticPr fontId="26"/>
  </si>
  <si>
    <t>創作コンクール部門</t>
  </si>
  <si>
    <t>報告日</t>
    <rPh sb="0" eb="3">
      <t>ホウコクビ</t>
    </rPh>
    <phoneticPr fontId="31"/>
  </si>
  <si>
    <t>№</t>
    <phoneticPr fontId="31"/>
  </si>
  <si>
    <t>使用曲名</t>
  </si>
  <si>
    <t>CDタイトル名（商品名）</t>
  </si>
  <si>
    <t>作(訳)詞者名</t>
  </si>
  <si>
    <t>利用方法</t>
  </si>
  <si>
    <t>作(編)曲者名</t>
  </si>
  <si>
    <t>アーティスト名</t>
  </si>
  <si>
    <t>使用時間</t>
  </si>
  <si>
    <t>内国作品
外国作品</t>
    <rPh sb="0" eb="4">
      <t>ナイコクサクヒン</t>
    </rPh>
    <rPh sb="5" eb="9">
      <t>ガイコクサクヒン</t>
    </rPh>
    <phoneticPr fontId="31"/>
  </si>
  <si>
    <t>著作権</t>
  </si>
  <si>
    <t>著作隣接権</t>
  </si>
  <si>
    <t>演奏</t>
    <rPh sb="0" eb="2">
      <t>エンソウ</t>
    </rPh>
    <phoneticPr fontId="31"/>
  </si>
  <si>
    <t>録音</t>
    <rPh sb="0" eb="2">
      <t>ロクオン</t>
    </rPh>
    <phoneticPr fontId="31"/>
  </si>
  <si>
    <t>ビデオ</t>
    <phoneticPr fontId="31"/>
  </si>
  <si>
    <t>放送</t>
    <rPh sb="0" eb="2">
      <t>ホウソウ</t>
    </rPh>
    <phoneticPr fontId="31"/>
  </si>
  <si>
    <t>配信</t>
    <rPh sb="0" eb="2">
      <t>ハイシン</t>
    </rPh>
    <phoneticPr fontId="31"/>
  </si>
  <si>
    <t>作品コード</t>
    <rPh sb="0" eb="2">
      <t>サクヒン</t>
    </rPh>
    <phoneticPr fontId="31"/>
  </si>
  <si>
    <t>サブ出版許諾
(外国作品のみ)</t>
    <phoneticPr fontId="31"/>
  </si>
  <si>
    <t>他団体許諾</t>
    <rPh sb="0" eb="3">
      <t>タダンタイ</t>
    </rPh>
    <rPh sb="3" eb="5">
      <t>キョダク</t>
    </rPh>
    <phoneticPr fontId="31"/>
  </si>
  <si>
    <t>入手先</t>
    <rPh sb="0" eb="2">
      <t>ニュウシュ</t>
    </rPh>
    <rPh sb="2" eb="3">
      <t>サキ</t>
    </rPh>
    <phoneticPr fontId="31"/>
  </si>
  <si>
    <t>レコード会社</t>
  </si>
  <si>
    <t>商品番号
配信サイト名</t>
  </si>
  <si>
    <t>JASRAC</t>
  </si>
  <si>
    <t>NexTone</t>
  </si>
  <si>
    <t>JASRAC</t>
    <phoneticPr fontId="31"/>
  </si>
  <si>
    <t>NexTone</t>
    <phoneticPr fontId="31"/>
  </si>
  <si>
    <t>分</t>
    <rPh sb="0" eb="1">
      <t>フン</t>
    </rPh>
    <phoneticPr fontId="31"/>
  </si>
  <si>
    <r>
      <t>記入上の注意       
①自作音を含む使用する</t>
    </r>
    <r>
      <rPr>
        <b/>
        <sz val="9"/>
        <color theme="1"/>
        <rFont val="HGMaruGothicMPRO"/>
        <family val="3"/>
        <charset val="128"/>
      </rPr>
      <t>全ての曲</t>
    </r>
    <r>
      <rPr>
        <sz val="9"/>
        <color theme="1"/>
        <rFont val="HGMaruGothicMPRO"/>
        <family val="3"/>
      </rPr>
      <t>について記入する。　　
②一つの音源の同一部分を複数回使用する場合には、合計使用時間を「使用時間」の欄に記載する。
③「利用方法」の欄は、使用する音源のタイプを選択する。もともと詞のない楽曲や使用する演奏には詞が含まれていない場合には「器楽のみ」を、原語の詞が演奏に含まれる場合には「原詞」を、原語の詞を別の言語に翻訳したものが演奏に含まれる場合には「訳詞」を選択する。
④作(訳)詞者名または作(編)曲者名の</t>
    </r>
    <r>
      <rPr>
        <b/>
        <sz val="9"/>
        <color theme="1"/>
        <rFont val="HGMaruGothicMPRO"/>
        <family val="3"/>
        <charset val="128"/>
      </rPr>
      <t>どちらかは必ず記入</t>
    </r>
    <r>
      <rPr>
        <sz val="9"/>
        <color theme="1"/>
        <rFont val="HGMaruGothicMPRO"/>
        <family val="3"/>
      </rPr>
      <t>すること。
⑤JASRAC・NexTone管理の楽曲については、</t>
    </r>
    <r>
      <rPr>
        <b/>
        <sz val="9"/>
        <color theme="1"/>
        <rFont val="HGMaruGothicMPRO"/>
        <family val="3"/>
        <charset val="128"/>
      </rPr>
      <t>作品コード</t>
    </r>
    <r>
      <rPr>
        <sz val="9"/>
        <color theme="1"/>
        <rFont val="HGMaruGothicMPRO"/>
        <family val="3"/>
      </rPr>
      <t xml:space="preserve">を必ず記入すること。
⑥市販CDを使用する場合は、「CDタイトル名（商品名）」の欄にアルバム・シングルのCDタイトルを入力すること。
</t>
    </r>
    <r>
      <rPr>
        <sz val="9"/>
        <color rgb="FFFF0000"/>
        <rFont val="HGMaruGothicMPRO"/>
        <family val="3"/>
        <charset val="128"/>
      </rPr>
      <t>※使用曲目報告書は印刷及び郵送する必要はありません。</t>
    </r>
    <rPh sb="19" eb="20">
      <t>フク</t>
    </rPh>
    <rPh sb="21" eb="23">
      <t>シヨウ</t>
    </rPh>
    <rPh sb="25" eb="26">
      <t>スベ</t>
    </rPh>
    <rPh sb="28" eb="29">
      <t>キョク</t>
    </rPh>
    <rPh sb="109" eb="111">
      <t>センタク</t>
    </rPh>
    <rPh sb="209" eb="211">
      <t>センタク</t>
    </rPh>
    <rPh sb="222" eb="223">
      <t>メイ</t>
    </rPh>
    <rPh sb="239" eb="240">
      <t>カナラ</t>
    </rPh>
    <rPh sb="241" eb="243">
      <t>キニュウ</t>
    </rPh>
    <rPh sb="264" eb="266">
      <t>カンリ</t>
    </rPh>
    <rPh sb="267" eb="269">
      <t>ガッキョク</t>
    </rPh>
    <rPh sb="275" eb="277">
      <t>サクヒン</t>
    </rPh>
    <rPh sb="281" eb="282">
      <t>カナラ</t>
    </rPh>
    <rPh sb="283" eb="285">
      <t>キニュウ</t>
    </rPh>
    <rPh sb="348" eb="352">
      <t>シヨウキョクモク</t>
    </rPh>
    <rPh sb="352" eb="355">
      <t>ホウコクショ</t>
    </rPh>
    <rPh sb="356" eb="358">
      <t>インサツ</t>
    </rPh>
    <rPh sb="358" eb="359">
      <t>オヨ</t>
    </rPh>
    <rPh sb="360" eb="362">
      <t>ユウソウ</t>
    </rPh>
    <rPh sb="364" eb="366">
      <t>ヒツヨウ</t>
    </rPh>
    <phoneticPr fontId="26"/>
  </si>
  <si>
    <t>J(○)</t>
    <phoneticPr fontId="31"/>
  </si>
  <si>
    <t>N(○)</t>
    <phoneticPr fontId="31"/>
  </si>
  <si>
    <t>許諾済み</t>
    <rPh sb="0" eb="2">
      <t>キョダク</t>
    </rPh>
    <rPh sb="2" eb="3">
      <t>ズ</t>
    </rPh>
    <phoneticPr fontId="31"/>
  </si>
  <si>
    <t>許諾済み</t>
    <rPh sb="0" eb="3">
      <t>キョダクズ</t>
    </rPh>
    <phoneticPr fontId="31"/>
  </si>
  <si>
    <t>J(△)</t>
    <phoneticPr fontId="31"/>
  </si>
  <si>
    <t>N(△)</t>
    <phoneticPr fontId="31"/>
  </si>
  <si>
    <t>JASRACへ申請</t>
    <rPh sb="7" eb="9">
      <t>シンセイ</t>
    </rPh>
    <phoneticPr fontId="31"/>
  </si>
  <si>
    <t>J(×)</t>
    <phoneticPr fontId="31"/>
  </si>
  <si>
    <t>N(×)</t>
    <phoneticPr fontId="31"/>
  </si>
  <si>
    <t>自</t>
    <rPh sb="0" eb="1">
      <t>ジ</t>
    </rPh>
    <phoneticPr fontId="31"/>
  </si>
  <si>
    <t>フ</t>
    <phoneticPr fontId="31"/>
  </si>
  <si>
    <t>消</t>
    <rPh sb="0" eb="1">
      <t>ショウ</t>
    </rPh>
    <phoneticPr fontId="31"/>
  </si>
  <si>
    <t>創作コンクール部門　</t>
    <phoneticPr fontId="3"/>
  </si>
  <si>
    <t>第38回全日本高校・大学ダンスフェスティバル（神戸）　</t>
    <rPh sb="0" eb="1">
      <t>ダイ</t>
    </rPh>
    <rPh sb="3" eb="4">
      <t>カイ</t>
    </rPh>
    <rPh sb="23" eb="25">
      <t>コウベ</t>
    </rPh>
    <phoneticPr fontId="4"/>
  </si>
  <si>
    <t>提出期限　6月16日(火)消印有効</t>
    <rPh sb="0" eb="2">
      <t>テイシュツ</t>
    </rPh>
    <rPh sb="2" eb="4">
      <t>キゲン</t>
    </rPh>
    <rPh sb="11" eb="12">
      <t>ヒ</t>
    </rPh>
    <rPh sb="13" eb="15">
      <t>ケシイン</t>
    </rPh>
    <rPh sb="15" eb="17">
      <t>ユウコウ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</si>
</sst>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1"/>
      <color indexed="8"/>
      <name val="ＭＳ ゴシック"/>
      <family val="3"/>
      <charset val="128"/>
    </font>
    <font>
      <sz val="9"/>
      <color indexed="8"/>
      <name val="ＭＳ ゴシック"/>
      <family val="3"/>
      <charset val="128"/>
    </font>
    <font>
      <sz val="10"/>
      <name val="ＭＳ ゴシック"/>
      <family val="3"/>
      <charset val="128"/>
    </font>
    <font>
      <sz val="10"/>
      <color indexed="8"/>
      <name val="ＭＳ ゴシック"/>
      <family val="3"/>
      <charset val="128"/>
    </font>
    <font>
      <b/>
      <sz val="14"/>
      <color indexed="8"/>
      <name val="ＭＳ ゴシック"/>
      <family val="3"/>
      <charset val="128"/>
    </font>
    <font>
      <sz val="12"/>
      <color indexed="8"/>
      <name val="ＭＳ ゴシック"/>
      <family val="3"/>
      <charset val="128"/>
    </font>
    <font>
      <b/>
      <sz val="16"/>
      <name val="ＭＳ ゴシック"/>
      <family val="3"/>
      <charset val="128"/>
    </font>
    <font>
      <sz val="8"/>
      <color indexed="8"/>
      <name val="ＭＳ ゴシック"/>
      <family val="3"/>
      <charset val="128"/>
    </font>
    <font>
      <b/>
      <sz val="16"/>
      <color indexed="8"/>
      <name val="ＭＳ ゴシック"/>
      <family val="3"/>
      <charset val="128"/>
    </font>
    <font>
      <b/>
      <sz val="14"/>
      <color indexed="9"/>
      <name val="ＭＳ ゴシック"/>
      <family val="3"/>
      <charset val="128"/>
    </font>
    <font>
      <b/>
      <sz val="11"/>
      <color indexed="10"/>
      <name val="ＭＳ ゴシック"/>
      <family val="3"/>
      <charset val="128"/>
    </font>
    <font>
      <b/>
      <sz val="11"/>
      <name val="ＭＳ ゴシック"/>
      <family val="3"/>
      <charset val="128"/>
    </font>
    <font>
      <sz val="14"/>
      <color indexed="8"/>
      <name val="ＭＳ ゴシック"/>
      <family val="3"/>
      <charset val="128"/>
    </font>
    <font>
      <sz val="16"/>
      <color indexed="8"/>
      <name val="ＭＳ ゴシック"/>
      <family val="3"/>
      <charset val="128"/>
    </font>
    <font>
      <b/>
      <sz val="36"/>
      <color indexed="8"/>
      <name val="ＭＳ ゴシック"/>
      <family val="3"/>
      <charset val="128"/>
    </font>
    <font>
      <b/>
      <sz val="36"/>
      <color theme="1"/>
      <name val="ＭＳ Ｐゴシック"/>
      <family val="3"/>
      <charset val="128"/>
      <scheme val="minor"/>
    </font>
    <font>
      <b/>
      <sz val="11"/>
      <color rgb="FFFF0000"/>
      <name val="ＭＳ ゴシック"/>
      <family val="3"/>
      <charset val="128"/>
    </font>
    <font>
      <b/>
      <sz val="28"/>
      <color indexed="8"/>
      <name val="ＭＳ ゴシック"/>
      <family val="3"/>
      <charset val="128"/>
    </font>
    <font>
      <sz val="14"/>
      <color theme="1"/>
      <name val="ＭＳ Ｐゴシック"/>
      <family val="3"/>
      <charset val="128"/>
      <scheme val="minor"/>
    </font>
    <font>
      <sz val="6"/>
      <name val="ＭＳ Ｐゴシック"/>
      <family val="3"/>
      <charset val="128"/>
      <scheme val="minor"/>
    </font>
    <font>
      <sz val="12"/>
      <name val="ＭＳ Ｐゴシック"/>
      <family val="3"/>
      <charset val="128"/>
    </font>
    <font>
      <sz val="12"/>
      <name val="ＭＳ ゴシック"/>
      <family val="3"/>
      <charset val="128"/>
    </font>
    <font>
      <sz val="12"/>
      <color theme="1"/>
      <name val="ＭＳ Ｐゴシック"/>
      <family val="2"/>
      <charset val="128"/>
      <scheme val="minor"/>
    </font>
    <font>
      <sz val="16"/>
      <color theme="1"/>
      <name val="HGMaruGothicMPRO"/>
      <family val="3"/>
      <charset val="128"/>
    </font>
    <font>
      <sz val="6"/>
      <name val="ＭＳ Ｐゴシック"/>
      <family val="2"/>
      <charset val="128"/>
      <scheme val="minor"/>
    </font>
    <font>
      <sz val="14"/>
      <color theme="1"/>
      <name val="HGMaruGothicMPRO"/>
      <family val="3"/>
      <charset val="128"/>
    </font>
    <font>
      <sz val="24"/>
      <color theme="1"/>
      <name val="HGMaruGothicMPRO"/>
      <family val="3"/>
      <charset val="128"/>
    </font>
    <font>
      <sz val="12"/>
      <color theme="1"/>
      <name val="HGMaruGothicMPRO"/>
      <family val="3"/>
    </font>
    <font>
      <sz val="10"/>
      <color theme="1"/>
      <name val="HGMaruGothicMPRO"/>
      <family val="3"/>
    </font>
    <font>
      <sz val="9"/>
      <color theme="1"/>
      <name val="HGMaruGothicMPRO"/>
      <family val="3"/>
    </font>
    <font>
      <sz val="11"/>
      <name val="ＭＳ Ｐゴシック"/>
      <family val="3"/>
      <charset val="128"/>
    </font>
    <font>
      <sz val="11"/>
      <color theme="0"/>
      <name val="ＭＳ ゴシック"/>
      <family val="3"/>
      <charset val="128"/>
    </font>
    <font>
      <sz val="11"/>
      <color rgb="FFFF0000"/>
      <name val="ＭＳ ゴシック"/>
      <family val="3"/>
      <charset val="128"/>
    </font>
    <font>
      <b/>
      <sz val="14"/>
      <color rgb="FF002060"/>
      <name val="ＭＳ ゴシック"/>
      <family val="3"/>
      <charset val="128"/>
    </font>
    <font>
      <b/>
      <sz val="12"/>
      <color rgb="FF002060"/>
      <name val="ＭＳ ゴシック"/>
      <family val="3"/>
      <charset val="128"/>
    </font>
    <font>
      <sz val="12"/>
      <color rgb="FF002060"/>
      <name val="ＭＳ ゴシック"/>
      <family val="3"/>
      <charset val="128"/>
    </font>
    <font>
      <b/>
      <sz val="11"/>
      <color rgb="FF002060"/>
      <name val="ＭＳ ゴシック"/>
      <family val="3"/>
      <charset val="128"/>
    </font>
    <font>
      <sz val="11"/>
      <color rgb="FF002060"/>
      <name val="ＭＳ ゴシック"/>
      <family val="3"/>
      <charset val="128"/>
    </font>
    <font>
      <b/>
      <sz val="14"/>
      <color rgb="FFFF0000"/>
      <name val="ＭＳ ゴシック"/>
      <family val="3"/>
      <charset val="128"/>
    </font>
    <font>
      <b/>
      <sz val="12"/>
      <color rgb="FFFF0000"/>
      <name val="ＭＳ ゴシック"/>
      <family val="3"/>
      <charset val="128"/>
    </font>
    <font>
      <b/>
      <sz val="12"/>
      <name val="ＭＳ ゴシック"/>
      <family val="3"/>
      <charset val="128"/>
    </font>
    <font>
      <sz val="12"/>
      <color rgb="FFFF0000"/>
      <name val="ＭＳ ゴシック"/>
      <family val="3"/>
      <charset val="128"/>
    </font>
    <font>
      <sz val="12"/>
      <color theme="1"/>
      <name val="ＭＳ ゴシック"/>
      <family val="3"/>
      <charset val="128"/>
    </font>
    <font>
      <b/>
      <sz val="14"/>
      <color rgb="FF002060"/>
      <name val="HGPｺﾞｼｯｸE"/>
      <family val="3"/>
      <charset val="128"/>
    </font>
    <font>
      <b/>
      <sz val="18"/>
      <color rgb="FF002060"/>
      <name val="HGPｺﾞｼｯｸE"/>
      <family val="3"/>
      <charset val="128"/>
    </font>
    <font>
      <sz val="12"/>
      <color theme="1"/>
      <name val="ＭＳ Ｐゴシック"/>
      <family val="3"/>
      <charset val="128"/>
      <scheme val="minor"/>
    </font>
    <font>
      <b/>
      <sz val="12"/>
      <color theme="1"/>
      <name val="ＭＳ Ｐゴシック"/>
      <family val="3"/>
      <charset val="128"/>
      <scheme val="minor"/>
    </font>
    <font>
      <sz val="16"/>
      <name val="ＭＳ ゴシック"/>
      <family val="3"/>
      <charset val="128"/>
    </font>
    <font>
      <sz val="16"/>
      <name val="ＭＳ Ｐゴシック"/>
      <family val="3"/>
      <charset val="128"/>
      <scheme val="minor"/>
    </font>
    <font>
      <sz val="16"/>
      <color theme="1"/>
      <name val="ＭＳ Ｐゴシック"/>
      <family val="3"/>
      <charset val="128"/>
      <scheme val="minor"/>
    </font>
    <font>
      <sz val="8"/>
      <name val="ＭＳ ゴシック"/>
      <family val="3"/>
      <charset val="128"/>
    </font>
    <font>
      <b/>
      <sz val="11"/>
      <color theme="1"/>
      <name val="ＭＳ Ｐゴシック"/>
      <family val="3"/>
      <charset val="128"/>
      <scheme val="minor"/>
    </font>
    <font>
      <sz val="14"/>
      <color rgb="FF002060"/>
      <name val="ＭＳ ゴシック"/>
      <family val="3"/>
      <charset val="128"/>
    </font>
    <font>
      <b/>
      <sz val="20"/>
      <color rgb="FF002060"/>
      <name val="ＭＳ ゴシック"/>
      <family val="3"/>
      <charset val="128"/>
    </font>
    <font>
      <b/>
      <sz val="14"/>
      <color theme="0"/>
      <name val="ＭＳ ゴシック"/>
      <family val="3"/>
      <charset val="128"/>
    </font>
    <font>
      <b/>
      <sz val="12"/>
      <name val="ＭＳ Ｐゴシック"/>
      <family val="3"/>
      <charset val="128"/>
      <scheme val="minor"/>
    </font>
    <font>
      <sz val="11"/>
      <color theme="1"/>
      <name val="HGMaruGothicMPRO"/>
      <family val="3"/>
      <charset val="128"/>
    </font>
    <font>
      <b/>
      <sz val="9"/>
      <color theme="1"/>
      <name val="HGMaruGothicMPRO"/>
      <family val="3"/>
      <charset val="128"/>
    </font>
    <font>
      <sz val="8"/>
      <color theme="1"/>
      <name val="HGMaruGothicMPRO"/>
      <family val="3"/>
      <charset val="128"/>
    </font>
    <font>
      <sz val="12"/>
      <color theme="1"/>
      <name val="HGMaruGothicMPRO"/>
      <family val="3"/>
      <charset val="128"/>
    </font>
    <font>
      <sz val="11"/>
      <color theme="0"/>
      <name val="ＭＳ Ｐゴシック"/>
      <family val="2"/>
      <charset val="128"/>
      <scheme val="minor"/>
    </font>
    <font>
      <b/>
      <sz val="26"/>
      <color indexed="8"/>
      <name val="ＭＳ ゴシック"/>
      <family val="3"/>
      <charset val="128"/>
    </font>
    <font>
      <sz val="11"/>
      <color theme="1"/>
      <name val="ＭＳ ゴシック"/>
      <family val="3"/>
      <charset val="128"/>
    </font>
    <font>
      <sz val="9"/>
      <color theme="1"/>
      <name val="ＭＳ ゴシック"/>
      <family val="3"/>
      <charset val="128"/>
    </font>
    <font>
      <sz val="9"/>
      <color rgb="FFFF0000"/>
      <name val="HGMaruGothicMPRO"/>
      <family val="3"/>
      <charset val="128"/>
    </font>
    <font>
      <sz val="11"/>
      <color theme="0"/>
      <name val="ＭＳ Ｐゴシック"/>
      <family val="3"/>
      <charset val="128"/>
      <scheme val="minor"/>
    </font>
    <font>
      <b/>
      <sz val="18"/>
      <color rgb="FFFF0000"/>
      <name val="ＭＳ ゴシック"/>
      <family val="3"/>
      <charset val="128"/>
    </font>
    <font>
      <sz val="18"/>
      <color rgb="FFFF0000"/>
      <name val="HGMaruGothicMPRO"/>
      <family val="3"/>
    </font>
    <font>
      <sz val="16"/>
      <color rgb="FFFF0000"/>
      <name val="ＭＳ ゴシック"/>
      <family val="3"/>
      <charset val="128"/>
    </font>
    <font>
      <sz val="14"/>
      <color rgb="FFFF0000"/>
      <name val="HGMaruGothicMPRO"/>
      <family val="3"/>
      <charset val="128"/>
    </font>
    <font>
      <sz val="12"/>
      <color rgb="FFFF0000"/>
      <name val="HGMaruGothicMPRO"/>
      <family val="3"/>
      <charset val="128"/>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top style="thin">
        <color auto="1"/>
      </top>
      <bottom/>
      <diagonal/>
    </border>
    <border>
      <left style="hair">
        <color auto="1"/>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hair">
        <color auto="1"/>
      </right>
      <top style="hair">
        <color indexed="64"/>
      </top>
      <bottom style="thin">
        <color auto="1"/>
      </bottom>
      <diagonal/>
    </border>
    <border>
      <left style="hair">
        <color indexed="64"/>
      </left>
      <right style="hair">
        <color indexed="64"/>
      </right>
      <top style="thin">
        <color auto="1"/>
      </top>
      <bottom style="hair">
        <color auto="1"/>
      </bottom>
      <diagonal/>
    </border>
    <border>
      <left style="hair">
        <color indexed="64"/>
      </left>
      <right style="thin">
        <color auto="1"/>
      </right>
      <top style="thin">
        <color auto="1"/>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auto="1"/>
      </top>
      <bottom/>
      <diagonal/>
    </border>
    <border>
      <left/>
      <right style="thin">
        <color auto="1"/>
      </right>
      <top style="thin">
        <color auto="1"/>
      </top>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auto="1"/>
      </left>
      <right style="thin">
        <color auto="1"/>
      </right>
      <top style="hair">
        <color auto="1"/>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style="dotted">
        <color indexed="64"/>
      </right>
      <top style="thin">
        <color indexed="64"/>
      </top>
      <bottom/>
      <diagonal/>
    </border>
    <border>
      <left/>
      <right style="thin">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auto="1"/>
      </bottom>
      <diagonal/>
    </border>
    <border>
      <left style="hair">
        <color auto="1"/>
      </left>
      <right style="hair">
        <color auto="1"/>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thin">
        <color auto="1"/>
      </right>
      <top/>
      <bottom style="thin">
        <color auto="1"/>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medium">
        <color indexed="64"/>
      </right>
      <top style="dotted">
        <color indexed="64"/>
      </top>
      <bottom/>
      <diagonal/>
    </border>
    <border>
      <left style="dotted">
        <color indexed="64"/>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style="thin">
        <color indexed="64"/>
      </right>
      <top style="thin">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hair">
        <color indexed="64"/>
      </top>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bottom/>
      <diagonal/>
    </border>
  </borders>
  <cellStyleXfs count="5">
    <xf numFmtId="0" fontId="0" fillId="0" borderId="0">
      <alignment vertical="center"/>
    </xf>
    <xf numFmtId="0" fontId="29" fillId="0" borderId="0"/>
    <xf numFmtId="0" fontId="37" fillId="0" borderId="0"/>
    <xf numFmtId="0" fontId="2" fillId="0" borderId="0">
      <alignment vertical="center"/>
    </xf>
    <xf numFmtId="0" fontId="1" fillId="0" borderId="0">
      <alignment vertical="center"/>
    </xf>
  </cellStyleXfs>
  <cellXfs count="563">
    <xf numFmtId="0" fontId="0" fillId="0" borderId="0" xfId="0">
      <alignment vertical="center"/>
    </xf>
    <xf numFmtId="0" fontId="5" fillId="0" borderId="0" xfId="0" applyFont="1">
      <alignment vertical="center"/>
    </xf>
    <xf numFmtId="0" fontId="0" fillId="0" borderId="0" xfId="0" applyAlignment="1">
      <alignment vertical="center" textRotation="255"/>
    </xf>
    <xf numFmtId="0" fontId="7" fillId="0" borderId="0" xfId="0" applyFont="1">
      <alignment vertical="center"/>
    </xf>
    <xf numFmtId="0" fontId="7"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3" fillId="2" borderId="0" xfId="0" applyFont="1" applyFill="1">
      <alignment vertical="center"/>
    </xf>
    <xf numFmtId="0" fontId="7" fillId="0" borderId="0" xfId="0" quotePrefix="1" applyFont="1">
      <alignment vertical="center"/>
    </xf>
    <xf numFmtId="0" fontId="14" fillId="2" borderId="0" xfId="0" applyFont="1" applyFill="1">
      <alignment vertical="center"/>
    </xf>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7" fillId="2" borderId="14" xfId="0" applyFont="1" applyFill="1" applyBorder="1" applyAlignment="1">
      <alignment vertical="top" wrapText="1"/>
    </xf>
    <xf numFmtId="0" fontId="7" fillId="2" borderId="11" xfId="0" applyFont="1" applyFill="1" applyBorder="1" applyAlignment="1">
      <alignment vertical="top" wrapText="1"/>
    </xf>
    <xf numFmtId="0" fontId="7" fillId="2" borderId="0" xfId="0" applyFont="1" applyFill="1" applyAlignment="1">
      <alignment vertical="top" wrapText="1"/>
    </xf>
    <xf numFmtId="0" fontId="7" fillId="2" borderId="8" xfId="0" applyFont="1" applyFill="1" applyBorder="1" applyAlignment="1">
      <alignment vertical="top" wrapText="1"/>
    </xf>
    <xf numFmtId="0" fontId="7" fillId="2" borderId="15" xfId="0" applyFont="1" applyFill="1" applyBorder="1" applyAlignment="1">
      <alignment vertical="top" wrapText="1"/>
    </xf>
    <xf numFmtId="0" fontId="7" fillId="2" borderId="16" xfId="0" applyFont="1" applyFill="1" applyBorder="1" applyAlignment="1">
      <alignment vertical="top" wrapText="1"/>
    </xf>
    <xf numFmtId="0" fontId="7" fillId="2" borderId="10" xfId="0" applyFont="1" applyFill="1" applyBorder="1" applyAlignment="1">
      <alignment vertical="top" wrapText="1"/>
    </xf>
    <xf numFmtId="0" fontId="7" fillId="2" borderId="0" xfId="0" applyFont="1" applyFill="1" applyAlignment="1">
      <alignment horizontal="right" vertical="center"/>
    </xf>
    <xf numFmtId="0" fontId="15" fillId="2" borderId="0" xfId="0" applyFont="1" applyFill="1">
      <alignment vertical="center"/>
    </xf>
    <xf numFmtId="0" fontId="11" fillId="2" borderId="8" xfId="0" applyFont="1" applyFill="1" applyBorder="1" applyAlignment="1">
      <alignment horizontal="center" vertical="center"/>
    </xf>
    <xf numFmtId="0" fontId="19" fillId="2" borderId="0" xfId="0" applyFont="1" applyFill="1">
      <alignment vertical="center"/>
    </xf>
    <xf numFmtId="0" fontId="19" fillId="2" borderId="8" xfId="0" applyFont="1" applyFill="1" applyBorder="1">
      <alignment vertical="center"/>
    </xf>
    <xf numFmtId="0" fontId="10" fillId="0" borderId="0" xfId="0" applyFont="1" applyAlignment="1">
      <alignment vertical="center" wrapText="1"/>
    </xf>
    <xf numFmtId="0" fontId="11" fillId="2" borderId="0" xfId="0" applyFont="1" applyFill="1" applyAlignment="1">
      <alignment vertical="center" wrapText="1"/>
    </xf>
    <xf numFmtId="0" fontId="7" fillId="2" borderId="25" xfId="0" applyFont="1" applyFill="1" applyBorder="1" applyAlignment="1">
      <alignment vertical="center" wrapText="1"/>
    </xf>
    <xf numFmtId="0" fontId="7" fillId="2" borderId="0" xfId="0" applyFont="1" applyFill="1" applyAlignment="1">
      <alignment vertical="center" wrapText="1"/>
    </xf>
    <xf numFmtId="0" fontId="7" fillId="2" borderId="0" xfId="0" applyFont="1" applyFill="1" applyAlignment="1">
      <alignment shrinkToFit="1"/>
    </xf>
    <xf numFmtId="0" fontId="7" fillId="2" borderId="5" xfId="0" applyFont="1" applyFill="1" applyBorder="1">
      <alignment vertical="center"/>
    </xf>
    <xf numFmtId="0" fontId="7" fillId="2" borderId="5" xfId="0" applyFont="1" applyFill="1" applyBorder="1" applyAlignment="1">
      <alignment horizontal="right" vertical="center"/>
    </xf>
    <xf numFmtId="0" fontId="8" fillId="2" borderId="0" xfId="0" applyFont="1" applyFill="1" applyAlignment="1">
      <alignment horizontal="right" vertical="center"/>
    </xf>
    <xf numFmtId="0" fontId="7" fillId="2" borderId="0" xfId="0" applyFont="1" applyFill="1" applyAlignment="1">
      <alignment horizontal="center" vertical="center"/>
    </xf>
    <xf numFmtId="0" fontId="34" fillId="0" borderId="0" xfId="1" applyFont="1" applyProtection="1">
      <protection hidden="1"/>
    </xf>
    <xf numFmtId="0" fontId="34" fillId="0" borderId="0" xfId="1" applyFont="1" applyAlignment="1" applyProtection="1">
      <alignment horizontal="center"/>
      <protection hidden="1"/>
    </xf>
    <xf numFmtId="0" fontId="35" fillId="0" borderId="0" xfId="1" applyFont="1" applyProtection="1">
      <protection hidden="1"/>
    </xf>
    <xf numFmtId="0" fontId="34" fillId="0" borderId="0" xfId="1" applyFont="1" applyAlignment="1" applyProtection="1">
      <alignment horizontal="center" vertical="top"/>
      <protection hidden="1"/>
    </xf>
    <xf numFmtId="0" fontId="7" fillId="0" borderId="0" xfId="0" applyFont="1" applyAlignment="1">
      <alignment vertical="top"/>
    </xf>
    <xf numFmtId="0" fontId="0" fillId="0" borderId="13" xfId="0" applyBorder="1">
      <alignment vertical="center"/>
    </xf>
    <xf numFmtId="0" fontId="7" fillId="2" borderId="13" xfId="0" applyFont="1" applyFill="1" applyBorder="1">
      <alignment vertical="center"/>
    </xf>
    <xf numFmtId="0" fontId="8" fillId="2" borderId="13" xfId="0" applyFont="1" applyFill="1" applyBorder="1">
      <alignment vertical="center"/>
    </xf>
    <xf numFmtId="0" fontId="12" fillId="2" borderId="13" xfId="0" applyFont="1" applyFill="1" applyBorder="1">
      <alignment vertical="center"/>
    </xf>
    <xf numFmtId="0" fontId="14" fillId="2" borderId="0" xfId="0" applyFont="1" applyFill="1" applyAlignment="1">
      <alignment vertical="center" wrapText="1"/>
    </xf>
    <xf numFmtId="0" fontId="0" fillId="0" borderId="0" xfId="0" applyAlignment="1">
      <alignment vertical="center" wrapText="1"/>
    </xf>
    <xf numFmtId="0" fontId="16" fillId="0" borderId="0" xfId="0" applyFont="1">
      <alignment vertical="center"/>
    </xf>
    <xf numFmtId="0" fontId="17" fillId="0" borderId="0" xfId="0" applyFont="1">
      <alignment vertical="center"/>
    </xf>
    <xf numFmtId="0" fontId="23" fillId="0" borderId="0" xfId="0" applyFont="1">
      <alignment vertical="center"/>
    </xf>
    <xf numFmtId="0" fontId="38" fillId="0" borderId="0" xfId="0" applyFont="1">
      <alignment vertical="center"/>
    </xf>
    <xf numFmtId="0" fontId="39" fillId="0" borderId="0" xfId="0" applyFont="1" applyAlignment="1">
      <alignment vertical="center" wrapText="1"/>
    </xf>
    <xf numFmtId="0" fontId="23" fillId="0" borderId="0" xfId="0" applyFont="1" applyAlignment="1">
      <alignment horizontal="left" vertical="top" wrapText="1"/>
    </xf>
    <xf numFmtId="0" fontId="44" fillId="0" borderId="0" xfId="0" applyFont="1">
      <alignment vertical="center"/>
    </xf>
    <xf numFmtId="0" fontId="28" fillId="0" borderId="0" xfId="0" applyFont="1">
      <alignment vertical="center"/>
    </xf>
    <xf numFmtId="0" fontId="46" fillId="0" borderId="0" xfId="0" applyFont="1" applyAlignment="1">
      <alignment horizontal="left" vertical="center" wrapText="1"/>
    </xf>
    <xf numFmtId="0" fontId="39" fillId="0" borderId="0" xfId="0" applyFont="1" applyAlignment="1">
      <alignment horizontal="left" vertical="center"/>
    </xf>
    <xf numFmtId="0" fontId="39" fillId="0" borderId="0" xfId="0" applyFont="1">
      <alignment vertical="center"/>
    </xf>
    <xf numFmtId="0" fontId="44" fillId="0" borderId="0" xfId="0" applyFont="1" applyAlignment="1">
      <alignment horizontal="center" vertical="center"/>
    </xf>
    <xf numFmtId="0" fontId="43" fillId="0" borderId="0" xfId="0" applyFont="1" applyAlignment="1">
      <alignment horizontal="center" vertical="center"/>
    </xf>
    <xf numFmtId="0" fontId="40" fillId="0" borderId="0" xfId="0" applyFont="1">
      <alignment vertical="center"/>
    </xf>
    <xf numFmtId="0" fontId="40" fillId="0" borderId="0" xfId="0" applyFont="1" applyAlignment="1">
      <alignment horizontal="left" wrapText="1"/>
    </xf>
    <xf numFmtId="49" fontId="23" fillId="0" borderId="0" xfId="0" applyNumberFormat="1" applyFont="1" applyAlignment="1">
      <alignment vertical="top" wrapText="1"/>
    </xf>
    <xf numFmtId="0" fontId="48" fillId="0" borderId="0" xfId="0" applyFont="1" applyAlignment="1">
      <alignment vertical="center" wrapText="1"/>
    </xf>
    <xf numFmtId="0" fontId="40" fillId="0" borderId="0" xfId="0" applyFont="1" applyAlignment="1">
      <alignment vertical="center" wrapText="1"/>
    </xf>
    <xf numFmtId="0" fontId="46" fillId="0" borderId="0" xfId="0" applyFont="1" applyAlignment="1">
      <alignment vertical="center" wrapText="1"/>
    </xf>
    <xf numFmtId="0" fontId="40" fillId="4" borderId="0" xfId="0" applyFont="1" applyFill="1">
      <alignment vertical="center"/>
    </xf>
    <xf numFmtId="0" fontId="40" fillId="4" borderId="0" xfId="0" applyFont="1" applyFill="1" applyAlignment="1">
      <alignment horizontal="centerContinuous" vertical="center"/>
    </xf>
    <xf numFmtId="0" fontId="5" fillId="4" borderId="56" xfId="0" applyFont="1" applyFill="1" applyBorder="1">
      <alignment vertical="center"/>
    </xf>
    <xf numFmtId="0" fontId="6" fillId="4" borderId="56" xfId="0" applyFont="1" applyFill="1" applyBorder="1">
      <alignment vertical="center"/>
    </xf>
    <xf numFmtId="0" fontId="6" fillId="4" borderId="76" xfId="0" applyFont="1" applyFill="1" applyBorder="1" applyAlignment="1">
      <alignment horizontal="center" vertical="center"/>
    </xf>
    <xf numFmtId="0" fontId="6" fillId="4" borderId="77" xfId="0" applyFont="1" applyFill="1" applyBorder="1" applyAlignment="1">
      <alignment horizontal="center" vertical="center"/>
    </xf>
    <xf numFmtId="0" fontId="6" fillId="4" borderId="81" xfId="0" applyFont="1" applyFill="1" applyBorder="1" applyAlignment="1">
      <alignment horizontal="center" vertical="center"/>
    </xf>
    <xf numFmtId="0" fontId="6" fillId="4" borderId="79" xfId="0" applyFont="1" applyFill="1" applyBorder="1" applyAlignment="1">
      <alignment horizontal="center" vertical="center"/>
    </xf>
    <xf numFmtId="49" fontId="49" fillId="0" borderId="0" xfId="0" applyNumberFormat="1" applyFont="1" applyAlignment="1">
      <alignment horizontal="center" vertical="distributed" wrapText="1"/>
    </xf>
    <xf numFmtId="0" fontId="7" fillId="2" borderId="0" xfId="0" applyFont="1" applyFill="1" applyAlignment="1">
      <alignment horizontal="left" vertical="top" wrapText="1"/>
    </xf>
    <xf numFmtId="0" fontId="7" fillId="0" borderId="0" xfId="0" applyFont="1" applyAlignment="1">
      <alignment horizontal="left" vertical="center"/>
    </xf>
    <xf numFmtId="0" fontId="10" fillId="2" borderId="51" xfId="0" applyFont="1" applyFill="1" applyBorder="1">
      <alignment vertical="center"/>
    </xf>
    <xf numFmtId="0" fontId="10" fillId="2" borderId="67" xfId="0" applyFont="1" applyFill="1" applyBorder="1" applyAlignment="1">
      <alignment horizontal="center" vertical="center"/>
    </xf>
    <xf numFmtId="0" fontId="10" fillId="2" borderId="68" xfId="0" applyFont="1" applyFill="1" applyBorder="1">
      <alignment vertical="center"/>
    </xf>
    <xf numFmtId="0" fontId="18" fillId="0" borderId="99" xfId="0" applyFont="1" applyBorder="1" applyAlignment="1">
      <alignment horizontal="center" vertical="center"/>
    </xf>
    <xf numFmtId="49" fontId="9" fillId="3" borderId="100" xfId="0" applyNumberFormat="1" applyFont="1" applyFill="1" applyBorder="1" applyAlignment="1" applyProtection="1">
      <alignment horizontal="center" vertical="center" shrinkToFit="1"/>
      <protection locked="0"/>
    </xf>
    <xf numFmtId="49" fontId="9" fillId="3" borderId="101" xfId="0" applyNumberFormat="1" applyFont="1" applyFill="1" applyBorder="1" applyAlignment="1" applyProtection="1">
      <alignment horizontal="center" vertical="center" shrinkToFit="1"/>
      <protection locked="0"/>
    </xf>
    <xf numFmtId="49" fontId="9" fillId="3" borderId="102" xfId="0" applyNumberFormat="1" applyFont="1" applyFill="1" applyBorder="1" applyAlignment="1" applyProtection="1">
      <alignment horizontal="center" vertical="center" shrinkToFit="1"/>
      <protection locked="0"/>
    </xf>
    <xf numFmtId="0" fontId="18" fillId="0" borderId="53" xfId="0" applyFont="1" applyBorder="1" applyAlignment="1">
      <alignment horizontal="center" vertical="center"/>
    </xf>
    <xf numFmtId="0" fontId="18" fillId="0" borderId="103" xfId="0" applyFont="1" applyBorder="1" applyAlignment="1">
      <alignment horizontal="center" vertical="center"/>
    </xf>
    <xf numFmtId="0" fontId="18" fillId="0" borderId="50" xfId="0" applyFont="1" applyBorder="1" applyAlignment="1">
      <alignment horizontal="center" vertical="center"/>
    </xf>
    <xf numFmtId="0" fontId="18" fillId="0" borderId="104" xfId="0" applyFont="1" applyBorder="1" applyAlignment="1">
      <alignment horizontal="center" vertical="center"/>
    </xf>
    <xf numFmtId="0" fontId="18" fillId="0" borderId="82" xfId="0" applyFont="1" applyBorder="1" applyAlignment="1">
      <alignment horizontal="center" vertical="center"/>
    </xf>
    <xf numFmtId="49" fontId="9" fillId="3" borderId="54" xfId="0" applyNumberFormat="1" applyFont="1" applyFill="1" applyBorder="1" applyAlignment="1" applyProtection="1">
      <alignment horizontal="center" vertical="center" shrinkToFit="1"/>
      <protection locked="0"/>
    </xf>
    <xf numFmtId="0" fontId="59" fillId="4" borderId="0" xfId="0" applyFont="1" applyFill="1" applyAlignment="1">
      <alignment horizontal="centerContinuous" vertical="center"/>
    </xf>
    <xf numFmtId="0" fontId="60" fillId="4" borderId="0" xfId="0" applyFont="1" applyFill="1" applyAlignment="1">
      <alignment horizontal="centerContinuous" vertical="center"/>
    </xf>
    <xf numFmtId="0" fontId="5" fillId="4" borderId="108" xfId="0" applyFont="1" applyFill="1" applyBorder="1">
      <alignment vertical="center"/>
    </xf>
    <xf numFmtId="0" fontId="46" fillId="4" borderId="109" xfId="0" applyFont="1" applyFill="1" applyBorder="1" applyAlignment="1">
      <alignment horizontal="left" vertical="center" wrapText="1"/>
    </xf>
    <xf numFmtId="0" fontId="46" fillId="4" borderId="110" xfId="0" applyFont="1" applyFill="1" applyBorder="1" applyAlignment="1">
      <alignment horizontal="left" vertical="center" wrapText="1"/>
    </xf>
    <xf numFmtId="0" fontId="48" fillId="0" borderId="0" xfId="0" applyFont="1" applyAlignment="1">
      <alignment horizontal="left" vertical="center"/>
    </xf>
    <xf numFmtId="0" fontId="5" fillId="0" borderId="0" xfId="0" applyFont="1" applyAlignment="1">
      <alignment horizontal="left" vertical="center"/>
    </xf>
    <xf numFmtId="0" fontId="44" fillId="0" borderId="27" xfId="0" applyFont="1" applyBorder="1">
      <alignment vertical="center"/>
    </xf>
    <xf numFmtId="0" fontId="61" fillId="0" borderId="0" xfId="0" applyFont="1">
      <alignment vertical="center"/>
    </xf>
    <xf numFmtId="0" fontId="61" fillId="0" borderId="0" xfId="0" applyFont="1" applyAlignment="1">
      <alignment vertical="center" wrapText="1"/>
    </xf>
    <xf numFmtId="0" fontId="5" fillId="0" borderId="0" xfId="0" applyFont="1" applyAlignment="1">
      <alignment vertical="center" shrinkToFit="1"/>
    </xf>
    <xf numFmtId="0" fontId="48" fillId="0" borderId="0" xfId="0" applyFont="1">
      <alignment vertical="center"/>
    </xf>
    <xf numFmtId="0" fontId="6" fillId="0" borderId="0" xfId="0" applyFont="1">
      <alignment vertical="center"/>
    </xf>
    <xf numFmtId="49" fontId="5" fillId="0" borderId="0" xfId="0" applyNumberFormat="1" applyFont="1">
      <alignment vertical="center"/>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18" fillId="0" borderId="116" xfId="0" applyFont="1" applyBorder="1" applyAlignment="1">
      <alignment horizontal="center" vertical="center"/>
    </xf>
    <xf numFmtId="0" fontId="11" fillId="2" borderId="0" xfId="0" applyFont="1" applyFill="1" applyAlignment="1">
      <alignment horizontal="left" vertical="top" indent="2"/>
    </xf>
    <xf numFmtId="0" fontId="38" fillId="2" borderId="0" xfId="0" applyFont="1" applyFill="1">
      <alignment vertical="center"/>
    </xf>
    <xf numFmtId="0" fontId="38" fillId="2" borderId="0" xfId="0" applyFont="1" applyFill="1" applyAlignment="1">
      <alignment horizontal="right" vertical="center"/>
    </xf>
    <xf numFmtId="0" fontId="63" fillId="0" borderId="0" xfId="1" applyFont="1" applyAlignment="1">
      <alignment horizontal="center" vertical="center"/>
    </xf>
    <xf numFmtId="0" fontId="30" fillId="0" borderId="0" xfId="1" applyFont="1" applyAlignment="1">
      <alignment vertical="center"/>
    </xf>
    <xf numFmtId="0" fontId="34" fillId="0" borderId="0" xfId="1" applyFont="1" applyAlignment="1">
      <alignment shrinkToFit="1"/>
    </xf>
    <xf numFmtId="0" fontId="34" fillId="0" borderId="0" xfId="1" applyFont="1" applyAlignment="1">
      <alignment horizontal="right" vertical="top"/>
    </xf>
    <xf numFmtId="0" fontId="32" fillId="0" borderId="0" xfId="1" applyFont="1" applyAlignment="1">
      <alignment horizontal="right" vertical="center"/>
    </xf>
    <xf numFmtId="0" fontId="65" fillId="0" borderId="0" xfId="1" applyFont="1" applyAlignment="1">
      <alignment vertical="center"/>
    </xf>
    <xf numFmtId="0" fontId="30" fillId="0" borderId="0" xfId="1" applyFont="1" applyAlignment="1">
      <alignment horizontal="right" vertical="center"/>
    </xf>
    <xf numFmtId="0" fontId="1" fillId="0" borderId="0" xfId="4">
      <alignment vertical="center"/>
    </xf>
    <xf numFmtId="0" fontId="1" fillId="0" borderId="0" xfId="4" applyAlignment="1">
      <alignment horizontal="center" vertical="center"/>
    </xf>
    <xf numFmtId="0" fontId="34" fillId="0" borderId="27" xfId="1" applyFont="1" applyBorder="1" applyAlignment="1">
      <alignment horizontal="right" vertical="center"/>
    </xf>
    <xf numFmtId="0" fontId="70" fillId="0" borderId="142" xfId="4" applyFont="1" applyBorder="1" applyAlignment="1">
      <alignment horizontal="center" vertical="center"/>
    </xf>
    <xf numFmtId="0" fontId="70" fillId="0" borderId="143" xfId="4" applyFont="1" applyBorder="1" applyAlignment="1">
      <alignment horizontal="center" vertical="center"/>
    </xf>
    <xf numFmtId="0" fontId="69" fillId="0" borderId="143" xfId="4" applyFont="1" applyBorder="1" applyAlignment="1">
      <alignment horizontal="center" vertical="center"/>
    </xf>
    <xf numFmtId="0" fontId="69" fillId="0" borderId="146" xfId="4" applyFont="1" applyBorder="1">
      <alignment vertical="center"/>
    </xf>
    <xf numFmtId="0" fontId="69" fillId="0" borderId="147" xfId="4" applyFont="1" applyBorder="1" applyProtection="1">
      <alignment vertical="center"/>
      <protection locked="0"/>
    </xf>
    <xf numFmtId="0" fontId="69" fillId="0" borderId="47" xfId="4" applyFont="1" applyBorder="1" applyProtection="1">
      <alignment vertical="center"/>
      <protection locked="0"/>
    </xf>
    <xf numFmtId="0" fontId="69" fillId="0" borderId="127" xfId="4" applyFont="1" applyBorder="1" applyProtection="1">
      <alignment vertical="center"/>
      <protection locked="0"/>
    </xf>
    <xf numFmtId="0" fontId="69" fillId="0" borderId="127" xfId="4" applyFont="1" applyBorder="1">
      <alignment vertical="center"/>
    </xf>
    <xf numFmtId="0" fontId="69" fillId="0" borderId="129" xfId="4" applyFont="1" applyBorder="1" applyAlignment="1" applyProtection="1">
      <alignment vertical="center" wrapText="1"/>
      <protection locked="0"/>
    </xf>
    <xf numFmtId="0" fontId="69" fillId="0" borderId="46" xfId="4" applyFont="1" applyBorder="1" applyAlignment="1" applyProtection="1">
      <alignment horizontal="center" vertical="center"/>
      <protection locked="0"/>
    </xf>
    <xf numFmtId="0" fontId="69" fillId="0" borderId="47" xfId="4" applyFont="1" applyBorder="1" applyAlignment="1" applyProtection="1">
      <alignment horizontal="center" vertical="center"/>
      <protection locked="0"/>
    </xf>
    <xf numFmtId="0" fontId="69" fillId="0" borderId="126" xfId="4" applyFont="1" applyBorder="1" applyProtection="1">
      <alignment vertical="center"/>
      <protection locked="0"/>
    </xf>
    <xf numFmtId="0" fontId="69" fillId="0" borderId="148" xfId="4" applyFont="1" applyBorder="1" applyProtection="1">
      <alignment vertical="center"/>
      <protection locked="0"/>
    </xf>
    <xf numFmtId="0" fontId="69" fillId="0" borderId="149" xfId="4" applyFont="1" applyBorder="1">
      <alignment vertical="center"/>
    </xf>
    <xf numFmtId="0" fontId="69" fillId="0" borderId="140" xfId="4" applyFont="1" applyBorder="1" applyProtection="1">
      <alignment vertical="center"/>
      <protection locked="0"/>
    </xf>
    <xf numFmtId="0" fontId="69" fillId="0" borderId="37" xfId="4" applyFont="1" applyBorder="1" applyProtection="1">
      <alignment vertical="center"/>
      <protection locked="0"/>
    </xf>
    <xf numFmtId="0" fontId="69" fillId="0" borderId="130" xfId="4" applyFont="1" applyBorder="1" applyProtection="1">
      <alignment vertical="center"/>
      <protection locked="0"/>
    </xf>
    <xf numFmtId="0" fontId="69" fillId="0" borderId="130" xfId="4" applyFont="1" applyBorder="1">
      <alignment vertical="center"/>
    </xf>
    <xf numFmtId="0" fontId="69" fillId="0" borderId="129" xfId="4" applyFont="1" applyBorder="1" applyProtection="1">
      <alignment vertical="center"/>
      <protection locked="0"/>
    </xf>
    <xf numFmtId="0" fontId="69" fillId="0" borderId="39" xfId="4" applyFont="1" applyBorder="1" applyAlignment="1" applyProtection="1">
      <alignment horizontal="center" vertical="center"/>
      <protection locked="0"/>
    </xf>
    <xf numFmtId="0" fontId="69" fillId="0" borderId="37" xfId="4" applyFont="1" applyBorder="1" applyAlignment="1" applyProtection="1">
      <alignment horizontal="center" vertical="center"/>
      <protection locked="0"/>
    </xf>
    <xf numFmtId="0" fontId="69" fillId="0" borderId="150" xfId="4" applyFont="1" applyBorder="1" applyProtection="1">
      <alignment vertical="center"/>
      <protection locked="0"/>
    </xf>
    <xf numFmtId="0" fontId="69" fillId="0" borderId="151" xfId="4" applyFont="1" applyBorder="1">
      <alignment vertical="center"/>
    </xf>
    <xf numFmtId="0" fontId="69" fillId="0" borderId="92" xfId="4" applyFont="1" applyBorder="1" applyProtection="1">
      <alignment vertical="center"/>
      <protection locked="0"/>
    </xf>
    <xf numFmtId="0" fontId="69" fillId="0" borderId="93" xfId="4" applyFont="1" applyBorder="1" applyProtection="1">
      <alignment vertical="center"/>
      <protection locked="0"/>
    </xf>
    <xf numFmtId="0" fontId="69" fillId="0" borderId="129" xfId="4" applyFont="1" applyBorder="1">
      <alignment vertical="center"/>
    </xf>
    <xf numFmtId="0" fontId="69" fillId="0" borderId="39" xfId="4" applyFont="1" applyBorder="1" applyProtection="1">
      <alignment vertical="center"/>
      <protection locked="0"/>
    </xf>
    <xf numFmtId="0" fontId="69" fillId="0" borderId="132" xfId="4" applyFont="1" applyBorder="1">
      <alignment vertical="center"/>
    </xf>
    <xf numFmtId="0" fontId="69" fillId="0" borderId="142" xfId="4" applyFont="1" applyBorder="1" applyProtection="1">
      <alignment vertical="center"/>
      <protection locked="0"/>
    </xf>
    <xf numFmtId="0" fontId="69" fillId="0" borderId="143" xfId="4" applyFont="1" applyBorder="1" applyProtection="1">
      <alignment vertical="center"/>
      <protection locked="0"/>
    </xf>
    <xf numFmtId="0" fontId="69" fillId="0" borderId="133" xfId="4" applyFont="1" applyBorder="1" applyProtection="1">
      <alignment vertical="center"/>
      <protection locked="0"/>
    </xf>
    <xf numFmtId="0" fontId="69" fillId="0" borderId="133" xfId="4" applyFont="1" applyBorder="1">
      <alignment vertical="center"/>
    </xf>
    <xf numFmtId="0" fontId="69" fillId="0" borderId="132" xfId="4" applyFont="1" applyBorder="1" applyProtection="1">
      <alignment vertical="center"/>
      <protection locked="0"/>
    </xf>
    <xf numFmtId="0" fontId="69" fillId="0" borderId="142" xfId="4" applyFont="1" applyBorder="1" applyAlignment="1" applyProtection="1">
      <alignment horizontal="center" vertical="center"/>
      <protection locked="0"/>
    </xf>
    <xf numFmtId="0" fontId="69" fillId="0" borderId="143" xfId="4" applyFont="1" applyBorder="1" applyAlignment="1" applyProtection="1">
      <alignment horizontal="center" vertical="center"/>
      <protection locked="0"/>
    </xf>
    <xf numFmtId="0" fontId="69" fillId="0" borderId="152" xfId="4" applyFont="1" applyBorder="1" applyProtection="1">
      <alignment vertical="center"/>
      <protection locked="0"/>
    </xf>
    <xf numFmtId="0" fontId="36" fillId="0" borderId="11" xfId="1" applyFont="1" applyBorder="1" applyAlignment="1">
      <alignment vertical="center" wrapText="1"/>
    </xf>
    <xf numFmtId="0" fontId="1" fillId="0" borderId="0" xfId="4" applyAlignment="1">
      <alignment vertical="center" wrapText="1"/>
    </xf>
    <xf numFmtId="0" fontId="67" fillId="0" borderId="0" xfId="4" applyFont="1">
      <alignment vertical="center"/>
    </xf>
    <xf numFmtId="0" fontId="72" fillId="0" borderId="0" xfId="4" applyFont="1">
      <alignment vertical="center"/>
    </xf>
    <xf numFmtId="0" fontId="73" fillId="4" borderId="0" xfId="0" applyFont="1" applyFill="1">
      <alignment vertical="center"/>
    </xf>
    <xf numFmtId="0" fontId="74" fillId="0" borderId="0" xfId="1" applyFont="1" applyProtection="1">
      <protection hidden="1"/>
    </xf>
    <xf numFmtId="0" fontId="69" fillId="0" borderId="154" xfId="4" applyFont="1" applyBorder="1" applyProtection="1">
      <alignment vertical="center"/>
      <protection locked="0"/>
    </xf>
    <xf numFmtId="0" fontId="69" fillId="0" borderId="153" xfId="4" applyFont="1" applyBorder="1" applyProtection="1">
      <alignment vertical="center"/>
      <protection locked="0"/>
    </xf>
    <xf numFmtId="0" fontId="69" fillId="0" borderId="155" xfId="4" applyFont="1" applyBorder="1" applyProtection="1">
      <alignment vertical="center"/>
      <protection locked="0"/>
    </xf>
    <xf numFmtId="0" fontId="69" fillId="0" borderId="156" xfId="4" applyFont="1" applyBorder="1" applyProtection="1">
      <alignment vertical="center"/>
      <protection locked="0"/>
    </xf>
    <xf numFmtId="0" fontId="69" fillId="0" borderId="157" xfId="4" applyFont="1" applyBorder="1" applyProtection="1">
      <alignment vertical="center"/>
      <protection locked="0"/>
    </xf>
    <xf numFmtId="0" fontId="36" fillId="0" borderId="11" xfId="1" applyFont="1" applyFill="1" applyBorder="1" applyAlignment="1">
      <alignment vertical="center" wrapText="1"/>
    </xf>
    <xf numFmtId="0" fontId="1" fillId="0" borderId="0" xfId="4" applyFill="1">
      <alignment vertical="center"/>
    </xf>
    <xf numFmtId="0" fontId="48" fillId="0" borderId="0" xfId="0" applyFont="1" applyAlignment="1">
      <alignment horizontal="center" vertical="center" wrapText="1"/>
    </xf>
    <xf numFmtId="0" fontId="5" fillId="4" borderId="108" xfId="0" applyFont="1" applyFill="1" applyBorder="1" applyAlignment="1">
      <alignment horizontal="center" vertical="center" wrapText="1"/>
    </xf>
    <xf numFmtId="0" fontId="5" fillId="4" borderId="109" xfId="0" applyFont="1" applyFill="1" applyBorder="1" applyAlignment="1">
      <alignment horizontal="center" vertical="center" wrapText="1"/>
    </xf>
    <xf numFmtId="0" fontId="5" fillId="4" borderId="110"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8" xfId="0" applyFont="1" applyFill="1" applyBorder="1" applyAlignment="1">
      <alignment horizontal="center" vertical="center" wrapText="1"/>
    </xf>
    <xf numFmtId="0" fontId="28" fillId="4" borderId="108" xfId="0" applyFont="1" applyFill="1" applyBorder="1" applyAlignment="1">
      <alignment horizontal="center" vertical="center" wrapText="1"/>
    </xf>
    <xf numFmtId="0" fontId="28" fillId="4" borderId="109" xfId="0" applyFont="1" applyFill="1" applyBorder="1" applyAlignment="1">
      <alignment horizontal="center" vertical="center" wrapText="1"/>
    </xf>
    <xf numFmtId="0" fontId="28" fillId="4" borderId="110" xfId="0" applyFont="1" applyFill="1" applyBorder="1" applyAlignment="1">
      <alignment horizontal="center" vertical="center" wrapText="1"/>
    </xf>
    <xf numFmtId="0" fontId="28" fillId="4" borderId="31"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33" xfId="0" applyFont="1" applyFill="1" applyBorder="1" applyAlignment="1">
      <alignment horizontal="center" vertical="center" wrapText="1"/>
    </xf>
    <xf numFmtId="0" fontId="28" fillId="3" borderId="85" xfId="0" applyFont="1" applyFill="1" applyBorder="1" applyAlignment="1" applyProtection="1">
      <alignment horizontal="center" vertical="center" shrinkToFit="1"/>
      <protection locked="0"/>
    </xf>
    <xf numFmtId="0" fontId="28" fillId="3" borderId="86" xfId="0" applyFont="1" applyFill="1" applyBorder="1" applyAlignment="1" applyProtection="1">
      <alignment horizontal="center" vertical="center" shrinkToFit="1"/>
      <protection locked="0"/>
    </xf>
    <xf numFmtId="0" fontId="28" fillId="3" borderId="87" xfId="0" applyFont="1" applyFill="1" applyBorder="1" applyAlignment="1" applyProtection="1">
      <alignment horizontal="center" vertical="center" shrinkToFit="1"/>
      <protection locked="0"/>
    </xf>
    <xf numFmtId="0" fontId="28" fillId="3" borderId="5" xfId="0" applyFont="1" applyFill="1" applyBorder="1" applyAlignment="1" applyProtection="1">
      <alignment horizontal="center" vertical="center" shrinkToFit="1"/>
      <protection locked="0"/>
    </xf>
    <xf numFmtId="0" fontId="28" fillId="3" borderId="33" xfId="0" applyFont="1" applyFill="1" applyBorder="1" applyAlignment="1" applyProtection="1">
      <alignment horizontal="center" vertical="center" shrinkToFit="1"/>
      <protection locked="0"/>
    </xf>
    <xf numFmtId="0" fontId="28" fillId="3" borderId="5" xfId="0" applyFont="1" applyFill="1" applyBorder="1" applyAlignment="1" applyProtection="1">
      <alignment horizontal="center" vertical="center"/>
      <protection locked="0"/>
    </xf>
    <xf numFmtId="0" fontId="52" fillId="3" borderId="5" xfId="0" applyFont="1" applyFill="1" applyBorder="1" applyAlignment="1" applyProtection="1">
      <alignment horizontal="center" vertical="center"/>
      <protection locked="0"/>
    </xf>
    <xf numFmtId="0" fontId="28" fillId="3" borderId="114" xfId="0" applyFont="1" applyFill="1" applyBorder="1" applyAlignment="1">
      <alignment horizontal="center" vertical="center"/>
    </xf>
    <xf numFmtId="0" fontId="28" fillId="3" borderId="115" xfId="0" applyFont="1" applyFill="1" applyBorder="1" applyAlignment="1">
      <alignment horizontal="center" vertical="center"/>
    </xf>
    <xf numFmtId="0" fontId="6" fillId="4" borderId="56"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75" xfId="0" applyFont="1" applyFill="1" applyBorder="1" applyAlignment="1">
      <alignment horizontal="center" vertical="center"/>
    </xf>
    <xf numFmtId="0" fontId="28" fillId="3" borderId="76" xfId="0" applyFont="1" applyFill="1" applyBorder="1" applyAlignment="1" applyProtection="1">
      <alignment horizontal="center" vertical="center" shrinkToFit="1"/>
      <protection locked="0"/>
    </xf>
    <xf numFmtId="0" fontId="28" fillId="3" borderId="63" xfId="0" applyFont="1" applyFill="1" applyBorder="1" applyAlignment="1" applyProtection="1">
      <alignment horizontal="center" vertical="center" shrinkToFit="1"/>
      <protection locked="0"/>
    </xf>
    <xf numFmtId="0" fontId="28" fillId="3" borderId="55" xfId="0" applyFont="1" applyFill="1" applyBorder="1" applyAlignment="1" applyProtection="1">
      <alignment horizontal="center" vertical="center" shrinkToFit="1"/>
      <protection locked="0"/>
    </xf>
    <xf numFmtId="0" fontId="28" fillId="3" borderId="77" xfId="0" applyFont="1" applyFill="1" applyBorder="1" applyAlignment="1" applyProtection="1">
      <alignment horizontal="center" vertical="center" shrinkToFit="1"/>
      <protection locked="0"/>
    </xf>
    <xf numFmtId="0" fontId="28" fillId="3" borderId="60" xfId="0" applyFont="1" applyFill="1" applyBorder="1" applyAlignment="1" applyProtection="1">
      <alignment horizontal="center" vertical="center" shrinkToFit="1"/>
      <protection locked="0"/>
    </xf>
    <xf numFmtId="0" fontId="28" fillId="3" borderId="78" xfId="0" applyFont="1" applyFill="1" applyBorder="1" applyAlignment="1" applyProtection="1">
      <alignment horizontal="center" vertical="center" shrinkToFit="1"/>
      <protection locked="0"/>
    </xf>
    <xf numFmtId="0" fontId="28" fillId="3" borderId="50" xfId="0" applyFont="1" applyFill="1" applyBorder="1" applyAlignment="1" applyProtection="1">
      <alignment horizontal="center" vertical="center" shrinkToFit="1"/>
      <protection locked="0"/>
    </xf>
    <xf numFmtId="0" fontId="28" fillId="3" borderId="79" xfId="0" applyFont="1" applyFill="1" applyBorder="1" applyAlignment="1" applyProtection="1">
      <alignment horizontal="center" vertical="center" shrinkToFit="1"/>
      <protection locked="0"/>
    </xf>
    <xf numFmtId="0" fontId="47" fillId="0" borderId="105" xfId="0" applyFont="1" applyBorder="1" applyAlignment="1">
      <alignment horizontal="center" vertical="center"/>
    </xf>
    <xf numFmtId="0" fontId="53" fillId="0" borderId="106" xfId="0" applyFont="1" applyBorder="1" applyAlignment="1">
      <alignment horizontal="center" vertical="center"/>
    </xf>
    <xf numFmtId="0" fontId="47" fillId="0" borderId="106" xfId="0" applyFont="1" applyBorder="1" applyAlignment="1">
      <alignment horizontal="center" vertical="center"/>
    </xf>
    <xf numFmtId="0" fontId="41" fillId="0" borderId="106" xfId="0" applyFont="1" applyBorder="1" applyAlignment="1">
      <alignment horizontal="center" vertical="center"/>
    </xf>
    <xf numFmtId="0" fontId="41" fillId="0" borderId="107" xfId="0" applyFont="1" applyBorder="1" applyAlignment="1">
      <alignment horizontal="center" vertical="center"/>
    </xf>
    <xf numFmtId="0" fontId="47" fillId="0" borderId="107" xfId="0" applyFont="1" applyBorder="1" applyAlignment="1">
      <alignment horizontal="center" vertical="center"/>
    </xf>
    <xf numFmtId="0" fontId="62" fillId="0" borderId="106" xfId="0" applyFont="1" applyBorder="1" applyAlignment="1">
      <alignment horizontal="center" vertical="center"/>
    </xf>
    <xf numFmtId="0" fontId="47" fillId="0" borderId="106" xfId="0" applyFont="1" applyBorder="1" applyAlignment="1">
      <alignment horizontal="center" vertical="center" wrapText="1"/>
    </xf>
    <xf numFmtId="0" fontId="28" fillId="3" borderId="61" xfId="0" applyFont="1" applyFill="1" applyBorder="1" applyAlignment="1">
      <alignment horizontal="center" vertical="center"/>
    </xf>
    <xf numFmtId="0" fontId="28" fillId="3" borderId="62"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33" xfId="0" applyFont="1" applyFill="1" applyBorder="1" applyAlignment="1">
      <alignment horizontal="center" vertical="center"/>
    </xf>
    <xf numFmtId="0" fontId="28" fillId="3" borderId="60" xfId="0" applyFont="1" applyFill="1" applyBorder="1" applyAlignment="1">
      <alignment horizontal="center" vertical="center"/>
    </xf>
    <xf numFmtId="0" fontId="28" fillId="3" borderId="61" xfId="0" applyFont="1" applyFill="1" applyBorder="1" applyAlignment="1" applyProtection="1">
      <alignment horizontal="center" vertical="center"/>
      <protection locked="0"/>
    </xf>
    <xf numFmtId="0" fontId="52"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31" xfId="0" applyFont="1" applyFill="1" applyBorder="1" applyAlignment="1">
      <alignment horizontal="center" vertical="center"/>
    </xf>
    <xf numFmtId="0" fontId="52" fillId="3" borderId="5" xfId="0" applyFont="1" applyFill="1" applyBorder="1" applyAlignment="1">
      <alignment horizontal="center" vertical="center"/>
    </xf>
    <xf numFmtId="0" fontId="28" fillId="3" borderId="81" xfId="0" applyFont="1" applyFill="1" applyBorder="1" applyAlignment="1" applyProtection="1">
      <alignment horizontal="center" vertical="center" shrinkToFit="1"/>
      <protection locked="0"/>
    </xf>
    <xf numFmtId="0" fontId="28" fillId="3" borderId="57" xfId="0" applyFont="1" applyFill="1" applyBorder="1" applyAlignment="1" applyProtection="1">
      <alignment horizontal="center" vertical="center" shrinkToFit="1"/>
      <protection locked="0"/>
    </xf>
    <xf numFmtId="0" fontId="28" fillId="3" borderId="82" xfId="0" applyFont="1" applyFill="1" applyBorder="1" applyAlignment="1" applyProtection="1">
      <alignment horizontal="center" vertical="center" shrinkToFit="1"/>
      <protection locked="0"/>
    </xf>
    <xf numFmtId="0" fontId="28" fillId="3" borderId="80" xfId="0" applyFont="1" applyFill="1" applyBorder="1" applyAlignment="1" applyProtection="1">
      <alignment horizontal="center" vertical="center" shrinkToFit="1"/>
      <protection locked="0"/>
    </xf>
    <xf numFmtId="0" fontId="6" fillId="4" borderId="83" xfId="0" applyFont="1" applyFill="1" applyBorder="1" applyAlignment="1">
      <alignment horizontal="center" vertical="center" shrinkToFit="1"/>
    </xf>
    <xf numFmtId="0" fontId="6" fillId="4" borderId="51" xfId="0" applyFont="1" applyFill="1" applyBorder="1" applyAlignment="1">
      <alignment horizontal="center" vertical="center" shrinkToFit="1"/>
    </xf>
    <xf numFmtId="0" fontId="6" fillId="4" borderId="84" xfId="0" applyFont="1" applyFill="1" applyBorder="1" applyAlignment="1">
      <alignment horizontal="center" vertical="center" shrinkToFit="1"/>
    </xf>
    <xf numFmtId="49" fontId="49" fillId="3" borderId="60" xfId="0" applyNumberFormat="1" applyFont="1" applyFill="1" applyBorder="1" applyAlignment="1" applyProtection="1">
      <alignment horizontal="left" vertical="distributed" wrapText="1"/>
      <protection locked="0"/>
    </xf>
    <xf numFmtId="49" fontId="49" fillId="3" borderId="61" xfId="0" applyNumberFormat="1" applyFont="1" applyFill="1" applyBorder="1" applyAlignment="1" applyProtection="1">
      <alignment horizontal="left" vertical="distributed" wrapText="1"/>
      <protection locked="0"/>
    </xf>
    <xf numFmtId="49" fontId="49" fillId="3" borderId="62" xfId="0" applyNumberFormat="1" applyFont="1" applyFill="1" applyBorder="1" applyAlignment="1" applyProtection="1">
      <alignment horizontal="left" vertical="distributed" wrapText="1"/>
      <protection locked="0"/>
    </xf>
    <xf numFmtId="0" fontId="28" fillId="3" borderId="105" xfId="0" applyFont="1" applyFill="1" applyBorder="1" applyAlignment="1" applyProtection="1">
      <alignment horizontal="left" vertical="center"/>
      <protection locked="0"/>
    </xf>
    <xf numFmtId="0" fontId="28" fillId="3" borderId="106" xfId="0" applyFont="1" applyFill="1" applyBorder="1" applyAlignment="1" applyProtection="1">
      <alignment horizontal="left" vertical="center"/>
      <protection locked="0"/>
    </xf>
    <xf numFmtId="0" fontId="28" fillId="3" borderId="107" xfId="0" applyFont="1" applyFill="1" applyBorder="1" applyAlignment="1" applyProtection="1">
      <alignment horizontal="left" vertical="center"/>
      <protection locked="0"/>
    </xf>
    <xf numFmtId="0" fontId="5" fillId="4" borderId="105" xfId="0" applyFont="1" applyFill="1" applyBorder="1" applyAlignment="1">
      <alignment horizontal="center" vertical="center" wrapText="1"/>
    </xf>
    <xf numFmtId="0" fontId="5" fillId="4" borderId="106" xfId="0" applyFont="1" applyFill="1" applyBorder="1" applyAlignment="1">
      <alignment horizontal="center" vertical="center"/>
    </xf>
    <xf numFmtId="0" fontId="5" fillId="4" borderId="107" xfId="0" applyFont="1" applyFill="1" applyBorder="1" applyAlignment="1">
      <alignment horizontal="center" vertical="center"/>
    </xf>
    <xf numFmtId="0" fontId="48" fillId="0" borderId="0" xfId="0" applyFont="1" applyAlignment="1">
      <alignment horizontal="left" vertical="center" wrapText="1"/>
    </xf>
    <xf numFmtId="0" fontId="5" fillId="4" borderId="0" xfId="0" applyFont="1" applyFill="1" applyAlignment="1">
      <alignment horizontal="center" vertical="center"/>
    </xf>
    <xf numFmtId="0" fontId="28" fillId="3" borderId="105" xfId="0" applyFont="1" applyFill="1" applyBorder="1" applyAlignment="1" applyProtection="1">
      <alignment horizontal="left" vertical="center" shrinkToFit="1"/>
      <protection locked="0"/>
    </xf>
    <xf numFmtId="0" fontId="28" fillId="3" borderId="106" xfId="0" applyFont="1" applyFill="1" applyBorder="1" applyAlignment="1" applyProtection="1">
      <alignment horizontal="left" vertical="center" shrinkToFit="1"/>
      <protection locked="0"/>
    </xf>
    <xf numFmtId="0" fontId="28" fillId="3" borderId="107" xfId="0" applyFont="1" applyFill="1" applyBorder="1" applyAlignment="1" applyProtection="1">
      <alignment horizontal="left" vertical="center" shrinkToFit="1"/>
      <protection locked="0"/>
    </xf>
    <xf numFmtId="0" fontId="5" fillId="4" borderId="109" xfId="0" applyFont="1" applyFill="1" applyBorder="1" applyAlignment="1">
      <alignment horizontal="center" vertical="center"/>
    </xf>
    <xf numFmtId="0" fontId="5" fillId="4" borderId="110" xfId="0" applyFont="1" applyFill="1" applyBorder="1" applyAlignment="1">
      <alignment horizontal="center" vertical="center"/>
    </xf>
    <xf numFmtId="0" fontId="40" fillId="4" borderId="0" xfId="0" applyFont="1" applyFill="1" applyAlignment="1">
      <alignment horizontal="left" vertical="center" wrapText="1"/>
    </xf>
    <xf numFmtId="0" fontId="46" fillId="4" borderId="0" xfId="0" applyFont="1" applyFill="1" applyAlignment="1">
      <alignment horizontal="left" vertical="center" wrapText="1"/>
    </xf>
    <xf numFmtId="0" fontId="45" fillId="4" borderId="0" xfId="0" applyFont="1" applyFill="1" applyAlignment="1">
      <alignment horizontal="center" vertical="center" wrapText="1"/>
    </xf>
    <xf numFmtId="0" fontId="5" fillId="4" borderId="108" xfId="0" applyFont="1" applyFill="1" applyBorder="1" applyAlignment="1">
      <alignment horizontal="center" vertical="center"/>
    </xf>
    <xf numFmtId="0" fontId="5" fillId="4" borderId="105" xfId="0" applyFont="1" applyFill="1" applyBorder="1" applyAlignment="1">
      <alignment horizontal="left" vertical="center"/>
    </xf>
    <xf numFmtId="0" fontId="5" fillId="4" borderId="106" xfId="0" applyFont="1" applyFill="1" applyBorder="1" applyAlignment="1">
      <alignment horizontal="left" vertical="center"/>
    </xf>
    <xf numFmtId="0" fontId="5" fillId="4" borderId="107" xfId="0" applyFont="1" applyFill="1" applyBorder="1" applyAlignment="1">
      <alignment horizontal="left" vertical="center"/>
    </xf>
    <xf numFmtId="0" fontId="5" fillId="4" borderId="105" xfId="0" applyFont="1" applyFill="1" applyBorder="1" applyAlignment="1">
      <alignment horizontal="center" vertical="center"/>
    </xf>
    <xf numFmtId="0" fontId="40" fillId="0" borderId="0" xfId="0" applyFont="1" applyAlignment="1">
      <alignment horizontal="left" wrapText="1"/>
    </xf>
    <xf numFmtId="0" fontId="5" fillId="3" borderId="105" xfId="0" applyFont="1" applyFill="1" applyBorder="1" applyAlignment="1" applyProtection="1">
      <alignment horizontal="left" vertical="center" wrapText="1"/>
      <protection locked="0"/>
    </xf>
    <xf numFmtId="0" fontId="5" fillId="3" borderId="106" xfId="0" applyFont="1" applyFill="1" applyBorder="1" applyAlignment="1" applyProtection="1">
      <alignment horizontal="left" vertical="center" wrapText="1"/>
      <protection locked="0"/>
    </xf>
    <xf numFmtId="0" fontId="5" fillId="3" borderId="107" xfId="0" applyFont="1" applyFill="1" applyBorder="1" applyAlignment="1" applyProtection="1">
      <alignment horizontal="left" vertical="center" wrapText="1"/>
      <protection locked="0"/>
    </xf>
    <xf numFmtId="0" fontId="5" fillId="3" borderId="108" xfId="0" applyFont="1" applyFill="1" applyBorder="1" applyAlignment="1" applyProtection="1">
      <alignment horizontal="center" vertical="center" wrapText="1"/>
      <protection locked="0"/>
    </xf>
    <xf numFmtId="0" fontId="5" fillId="3" borderId="109" xfId="0" applyFont="1" applyFill="1" applyBorder="1" applyAlignment="1" applyProtection="1">
      <alignment horizontal="center" vertical="center" wrapText="1"/>
      <protection locked="0"/>
    </xf>
    <xf numFmtId="0" fontId="5" fillId="3" borderId="110" xfId="0" applyFont="1" applyFill="1" applyBorder="1" applyAlignment="1" applyProtection="1">
      <alignment horizontal="center" vertical="center" wrapText="1"/>
      <protection locked="0"/>
    </xf>
    <xf numFmtId="49" fontId="42" fillId="3" borderId="105" xfId="0" applyNumberFormat="1" applyFont="1" applyFill="1" applyBorder="1" applyAlignment="1" applyProtection="1">
      <alignment horizontal="center" vertical="center" shrinkToFit="1"/>
      <protection locked="0"/>
    </xf>
    <xf numFmtId="49" fontId="42" fillId="3" borderId="106" xfId="0" applyNumberFormat="1" applyFont="1" applyFill="1" applyBorder="1" applyAlignment="1" applyProtection="1">
      <alignment horizontal="center" vertical="center" shrinkToFit="1"/>
      <protection locked="0"/>
    </xf>
    <xf numFmtId="49" fontId="42" fillId="3" borderId="107" xfId="0" applyNumberFormat="1" applyFont="1" applyFill="1" applyBorder="1" applyAlignment="1" applyProtection="1">
      <alignment horizontal="center" vertical="center" shrinkToFit="1"/>
      <protection locked="0"/>
    </xf>
    <xf numFmtId="0" fontId="42" fillId="3" borderId="105" xfId="0" applyFont="1" applyFill="1" applyBorder="1" applyAlignment="1" applyProtection="1">
      <alignment horizontal="center" vertical="center" shrinkToFit="1"/>
      <protection locked="0"/>
    </xf>
    <xf numFmtId="0" fontId="42" fillId="3" borderId="106" xfId="0" applyFont="1" applyFill="1" applyBorder="1" applyAlignment="1" applyProtection="1">
      <alignment horizontal="center" vertical="center" shrinkToFit="1"/>
      <protection locked="0"/>
    </xf>
    <xf numFmtId="0" fontId="42" fillId="3" borderId="107" xfId="0" applyFont="1" applyFill="1" applyBorder="1" applyAlignment="1" applyProtection="1">
      <alignment horizontal="center" vertical="center" shrinkToFit="1"/>
      <protection locked="0"/>
    </xf>
    <xf numFmtId="0" fontId="48" fillId="0" borderId="27" xfId="0" applyFont="1" applyBorder="1" applyAlignment="1">
      <alignment horizontal="left" vertical="center" wrapText="1"/>
    </xf>
    <xf numFmtId="0" fontId="5" fillId="3" borderId="108" xfId="0" applyFont="1" applyFill="1" applyBorder="1" applyAlignment="1" applyProtection="1">
      <alignment horizontal="center" vertical="center"/>
      <protection locked="0"/>
    </xf>
    <xf numFmtId="0" fontId="5" fillId="3" borderId="109" xfId="0" applyFont="1" applyFill="1" applyBorder="1" applyAlignment="1" applyProtection="1">
      <alignment horizontal="center" vertical="center"/>
      <protection locked="0"/>
    </xf>
    <xf numFmtId="0" fontId="5" fillId="3" borderId="110" xfId="0" applyFont="1" applyFill="1" applyBorder="1" applyAlignment="1" applyProtection="1">
      <alignment horizontal="center" vertical="center"/>
      <protection locked="0"/>
    </xf>
    <xf numFmtId="0" fontId="28" fillId="3" borderId="108" xfId="0" applyFont="1" applyFill="1" applyBorder="1" applyAlignment="1" applyProtection="1">
      <alignment horizontal="center" vertical="center"/>
      <protection locked="0"/>
    </xf>
    <xf numFmtId="0" fontId="28" fillId="3" borderId="109" xfId="0" applyFont="1" applyFill="1" applyBorder="1" applyAlignment="1" applyProtection="1">
      <alignment horizontal="center" vertical="center"/>
      <protection locked="0"/>
    </xf>
    <xf numFmtId="0" fontId="28" fillId="3" borderId="110" xfId="0" applyFont="1" applyFill="1" applyBorder="1" applyAlignment="1" applyProtection="1">
      <alignment horizontal="center" vertical="center"/>
      <protection locked="0"/>
    </xf>
    <xf numFmtId="49" fontId="42" fillId="3" borderId="108" xfId="0" applyNumberFormat="1" applyFont="1" applyFill="1" applyBorder="1" applyAlignment="1" applyProtection="1">
      <alignment horizontal="center" vertical="center"/>
      <protection locked="0"/>
    </xf>
    <xf numFmtId="49" fontId="42" fillId="3" borderId="109" xfId="0" applyNumberFormat="1" applyFont="1" applyFill="1" applyBorder="1" applyAlignment="1" applyProtection="1">
      <alignment horizontal="center" vertical="center"/>
      <protection locked="0"/>
    </xf>
    <xf numFmtId="49" fontId="42" fillId="3" borderId="110" xfId="0" applyNumberFormat="1" applyFont="1" applyFill="1" applyBorder="1" applyAlignment="1" applyProtection="1">
      <alignment horizontal="center" vertical="center"/>
      <protection locked="0"/>
    </xf>
    <xf numFmtId="49" fontId="42" fillId="3" borderId="105" xfId="0" applyNumberFormat="1" applyFont="1" applyFill="1" applyBorder="1" applyAlignment="1" applyProtection="1">
      <alignment horizontal="center" vertical="center"/>
      <protection locked="0"/>
    </xf>
    <xf numFmtId="49" fontId="42" fillId="3" borderId="106" xfId="0" applyNumberFormat="1" applyFont="1" applyFill="1" applyBorder="1" applyAlignment="1" applyProtection="1">
      <alignment horizontal="center" vertical="center"/>
      <protection locked="0"/>
    </xf>
    <xf numFmtId="49" fontId="42" fillId="3" borderId="107" xfId="0" applyNumberFormat="1" applyFont="1" applyFill="1" applyBorder="1" applyAlignment="1" applyProtection="1">
      <alignment horizontal="center" vertical="center"/>
      <protection locked="0"/>
    </xf>
    <xf numFmtId="0" fontId="44" fillId="0" borderId="0" xfId="0" applyFont="1" applyAlignment="1">
      <alignment horizontal="left" vertical="center"/>
    </xf>
    <xf numFmtId="49" fontId="49" fillId="3" borderId="80" xfId="0" applyNumberFormat="1" applyFont="1" applyFill="1" applyBorder="1" applyAlignment="1" applyProtection="1">
      <alignment horizontal="left" vertical="distributed" wrapText="1"/>
      <protection locked="0"/>
    </xf>
    <xf numFmtId="49" fontId="49" fillId="3" borderId="114" xfId="0" applyNumberFormat="1" applyFont="1" applyFill="1" applyBorder="1" applyAlignment="1" applyProtection="1">
      <alignment horizontal="left" vertical="distributed" wrapText="1"/>
      <protection locked="0"/>
    </xf>
    <xf numFmtId="49" fontId="49" fillId="3" borderId="115" xfId="0" applyNumberFormat="1" applyFont="1" applyFill="1" applyBorder="1" applyAlignment="1" applyProtection="1">
      <alignment horizontal="left" vertical="distributed" wrapText="1"/>
      <protection locked="0"/>
    </xf>
    <xf numFmtId="49" fontId="49" fillId="3" borderId="111" xfId="0" applyNumberFormat="1" applyFont="1" applyFill="1" applyBorder="1" applyAlignment="1" applyProtection="1">
      <alignment horizontal="left" vertical="distributed" wrapText="1"/>
      <protection locked="0"/>
    </xf>
    <xf numFmtId="49" fontId="49" fillId="3" borderId="112" xfId="0" applyNumberFormat="1" applyFont="1" applyFill="1" applyBorder="1" applyAlignment="1" applyProtection="1">
      <alignment horizontal="left" vertical="distributed" wrapText="1"/>
      <protection locked="0"/>
    </xf>
    <xf numFmtId="49" fontId="49" fillId="3" borderId="113" xfId="0" applyNumberFormat="1" applyFont="1" applyFill="1" applyBorder="1" applyAlignment="1" applyProtection="1">
      <alignment horizontal="left" vertical="distributed" wrapText="1"/>
      <protection locked="0"/>
    </xf>
    <xf numFmtId="0" fontId="12" fillId="2" borderId="51" xfId="0" applyFont="1" applyFill="1" applyBorder="1" applyAlignment="1">
      <alignment horizontal="left" vertical="center" wrapText="1"/>
    </xf>
    <xf numFmtId="0" fontId="12" fillId="2" borderId="49"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57" fillId="2" borderId="90" xfId="0" applyFont="1" applyFill="1" applyBorder="1" applyAlignment="1">
      <alignment horizontal="center" vertical="center" shrinkToFit="1"/>
    </xf>
    <xf numFmtId="0" fontId="57" fillId="2" borderId="88" xfId="0" applyFont="1" applyFill="1" applyBorder="1" applyAlignment="1">
      <alignment horizontal="center" vertical="center" shrinkToFit="1"/>
    </xf>
    <xf numFmtId="0" fontId="57" fillId="2" borderId="89" xfId="0" applyFont="1" applyFill="1" applyBorder="1" applyAlignment="1">
      <alignment horizontal="center" vertical="center" shrinkToFit="1"/>
    </xf>
    <xf numFmtId="0" fontId="57" fillId="2" borderId="47" xfId="0" applyFont="1" applyFill="1" applyBorder="1" applyAlignment="1">
      <alignment horizontal="center" vertical="center" shrinkToFit="1"/>
    </xf>
    <xf numFmtId="0" fontId="20" fillId="2" borderId="37" xfId="0" applyFont="1" applyFill="1" applyBorder="1" applyAlignment="1">
      <alignment horizontal="center" vertical="center"/>
    </xf>
    <xf numFmtId="0" fontId="20" fillId="2" borderId="1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0"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0" xfId="0" applyFont="1" applyFill="1" applyAlignment="1">
      <alignment horizontal="center" vertical="center"/>
    </xf>
    <xf numFmtId="0" fontId="7" fillId="2" borderId="18"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8"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8" fillId="2" borderId="0" xfId="0" applyFont="1" applyFill="1" applyAlignment="1">
      <alignment horizontal="left"/>
    </xf>
    <xf numFmtId="0" fontId="8" fillId="2" borderId="16" xfId="0" applyFont="1" applyFill="1" applyBorder="1" applyAlignment="1">
      <alignment horizontal="left"/>
    </xf>
    <xf numFmtId="0" fontId="57" fillId="2" borderId="127" xfId="0" applyFont="1" applyFill="1" applyBorder="1" applyAlignment="1">
      <alignment horizontal="center" vertical="center" shrinkToFit="1"/>
    </xf>
    <xf numFmtId="0" fontId="57" fillId="2" borderId="128" xfId="0" applyFont="1" applyFill="1" applyBorder="1" applyAlignment="1">
      <alignment horizontal="center" vertical="center" shrinkToFit="1"/>
    </xf>
    <xf numFmtId="0" fontId="20" fillId="2" borderId="129" xfId="0" applyFont="1" applyFill="1" applyBorder="1" applyAlignment="1">
      <alignment horizontal="center" vertical="center"/>
    </xf>
    <xf numFmtId="0" fontId="20" fillId="2" borderId="130" xfId="0" applyFont="1" applyFill="1" applyBorder="1" applyAlignment="1">
      <alignment horizontal="center" vertical="center"/>
    </xf>
    <xf numFmtId="0" fontId="20" fillId="2" borderId="132" xfId="0" applyFont="1" applyFill="1" applyBorder="1" applyAlignment="1">
      <alignment horizontal="center" vertical="center"/>
    </xf>
    <xf numFmtId="0" fontId="20" fillId="2" borderId="133" xfId="0" applyFont="1" applyFill="1" applyBorder="1" applyAlignment="1">
      <alignment horizontal="center" vertical="center"/>
    </xf>
    <xf numFmtId="0" fontId="20" fillId="2" borderId="131" xfId="0" applyFont="1" applyFill="1" applyBorder="1" applyAlignment="1">
      <alignment horizontal="center" vertical="center"/>
    </xf>
    <xf numFmtId="0" fontId="20" fillId="2" borderId="134" xfId="0" applyFont="1" applyFill="1" applyBorder="1" applyAlignment="1">
      <alignment horizontal="center" vertical="center"/>
    </xf>
    <xf numFmtId="0" fontId="20" fillId="2" borderId="93" xfId="0" applyFont="1" applyFill="1" applyBorder="1" applyAlignment="1">
      <alignment horizontal="center" vertical="center"/>
    </xf>
    <xf numFmtId="0" fontId="20" fillId="2" borderId="44" xfId="0" applyFont="1" applyFill="1" applyBorder="1" applyAlignment="1">
      <alignment horizontal="center" vertical="center"/>
    </xf>
    <xf numFmtId="0" fontId="20" fillId="2" borderId="136" xfId="0" applyFont="1" applyFill="1" applyBorder="1" applyAlignment="1">
      <alignment horizontal="center" vertical="center"/>
    </xf>
    <xf numFmtId="0" fontId="20" fillId="2" borderId="137" xfId="0" applyFont="1" applyFill="1" applyBorder="1" applyAlignment="1">
      <alignment horizontal="center" vertical="center"/>
    </xf>
    <xf numFmtId="0" fontId="57" fillId="2" borderId="126" xfId="0" applyFont="1" applyFill="1" applyBorder="1" applyAlignment="1">
      <alignment horizontal="center" vertical="center" shrinkToFit="1"/>
    </xf>
    <xf numFmtId="0" fontId="20" fillId="2" borderId="0" xfId="0" applyFont="1" applyFill="1" applyAlignment="1">
      <alignment horizontal="left" vertical="center" wrapText="1"/>
    </xf>
    <xf numFmtId="0" fontId="56" fillId="0" borderId="0" xfId="0" applyFont="1" applyAlignment="1">
      <alignment horizontal="left" vertical="center" wrapText="1"/>
    </xf>
    <xf numFmtId="0" fontId="20" fillId="2" borderId="135" xfId="0" applyFont="1" applyFill="1" applyBorder="1" applyAlignment="1">
      <alignment horizontal="center" vertical="center"/>
    </xf>
    <xf numFmtId="0" fontId="54" fillId="2" borderId="0" xfId="0" applyFont="1" applyFill="1" applyAlignment="1">
      <alignment horizontal="left" vertical="center" wrapText="1"/>
    </xf>
    <xf numFmtId="0" fontId="55" fillId="0" borderId="0" xfId="0" applyFont="1" applyAlignment="1">
      <alignment horizontal="left" vertical="center" wrapText="1"/>
    </xf>
    <xf numFmtId="0" fontId="10" fillId="2" borderId="29"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72" xfId="0" applyFont="1" applyFill="1" applyBorder="1" applyAlignment="1">
      <alignment horizontal="left" vertical="center"/>
    </xf>
    <xf numFmtId="0" fontId="0" fillId="0" borderId="71" xfId="0" applyBorder="1" applyAlignment="1">
      <alignment horizontal="left" vertical="center"/>
    </xf>
    <xf numFmtId="0" fontId="0" fillId="0" borderId="98" xfId="0" applyBorder="1" applyAlignment="1">
      <alignment horizontal="left" vertical="center"/>
    </xf>
    <xf numFmtId="0" fontId="14" fillId="2" borderId="12" xfId="0"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13" fillId="2" borderId="0" xfId="0" applyFont="1" applyFill="1" applyAlignment="1">
      <alignment horizontal="left"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xf>
    <xf numFmtId="0" fontId="21" fillId="2" borderId="29" xfId="0" applyFont="1" applyFill="1" applyBorder="1" applyAlignment="1">
      <alignment horizontal="center" vertical="center"/>
    </xf>
    <xf numFmtId="0" fontId="22" fillId="0" borderId="25" xfId="0" applyFont="1" applyBorder="1" applyAlignment="1">
      <alignment horizontal="center" vertical="center"/>
    </xf>
    <xf numFmtId="0" fontId="22" fillId="0" borderId="7" xfId="0" applyFont="1" applyBorder="1" applyAlignment="1">
      <alignment horizontal="center" vertical="center"/>
    </xf>
    <xf numFmtId="0" fontId="22" fillId="0" borderId="11" xfId="0" applyFont="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0" xfId="0" applyFont="1" applyBorder="1" applyAlignment="1">
      <alignment horizontal="center" vertical="center"/>
    </xf>
    <xf numFmtId="0" fontId="8" fillId="2" borderId="30" xfId="0" applyFont="1" applyFill="1" applyBorder="1" applyAlignment="1">
      <alignment horizontal="center" vertical="center"/>
    </xf>
    <xf numFmtId="0" fontId="0" fillId="0" borderId="17" xfId="0" applyBorder="1" applyAlignment="1">
      <alignment horizontal="center" vertical="center"/>
    </xf>
    <xf numFmtId="0" fontId="8" fillId="2" borderId="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13" xfId="0" applyBorder="1">
      <alignment vertical="center"/>
    </xf>
    <xf numFmtId="0" fontId="0" fillId="0" borderId="17" xfId="0" applyBorder="1">
      <alignment vertical="center"/>
    </xf>
    <xf numFmtId="0" fontId="0" fillId="0" borderId="11" xfId="0" applyBorder="1">
      <alignment vertical="center"/>
    </xf>
    <xf numFmtId="0" fontId="0" fillId="0" borderId="0" xfId="0">
      <alignment vertical="center"/>
    </xf>
    <xf numFmtId="0" fontId="0" fillId="0" borderId="18" xfId="0" applyBorder="1">
      <alignment vertical="center"/>
    </xf>
    <xf numFmtId="0" fontId="0" fillId="0" borderId="15" xfId="0" applyBorder="1">
      <alignment vertical="center"/>
    </xf>
    <xf numFmtId="0" fontId="0" fillId="0" borderId="16" xfId="0" applyBorder="1">
      <alignment vertical="center"/>
    </xf>
    <xf numFmtId="0" fontId="0" fillId="0" borderId="19" xfId="0" applyBorder="1">
      <alignment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41"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24" xfId="0" applyFont="1" applyFill="1" applyBorder="1" applyAlignment="1">
      <alignment horizontal="center" vertical="center"/>
    </xf>
    <xf numFmtId="0" fontId="0" fillId="0" borderId="26" xfId="0" applyBorder="1">
      <alignment vertical="center"/>
    </xf>
    <xf numFmtId="0" fontId="10" fillId="2" borderId="69" xfId="0" applyFont="1" applyFill="1" applyBorder="1" applyAlignment="1">
      <alignment horizontal="center" vertical="center"/>
    </xf>
    <xf numFmtId="0" fontId="0" fillId="0" borderId="96" xfId="0" applyBorder="1">
      <alignment vertical="center"/>
    </xf>
    <xf numFmtId="0" fontId="10" fillId="2" borderId="97"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 xfId="0" applyFont="1" applyFill="1" applyBorder="1" applyAlignment="1">
      <alignment horizontal="center" vertical="center"/>
    </xf>
    <xf numFmtId="0" fontId="0" fillId="0" borderId="96" xfId="0" applyBorder="1" applyAlignment="1">
      <alignment horizontal="center" vertical="center"/>
    </xf>
    <xf numFmtId="0" fontId="10" fillId="2" borderId="4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0" fillId="2" borderId="94" xfId="0" applyFont="1" applyFill="1" applyBorder="1" applyAlignment="1">
      <alignment horizontal="center" vertical="center"/>
    </xf>
    <xf numFmtId="0" fontId="20" fillId="2" borderId="45" xfId="0" applyFont="1" applyFill="1" applyBorder="1" applyAlignment="1">
      <alignment horizontal="center" vertical="center"/>
    </xf>
    <xf numFmtId="0" fontId="10" fillId="2" borderId="30" xfId="0"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17" xfId="0" applyBorder="1" applyAlignment="1">
      <alignment horizontal="center" vertical="center" shrinkToFit="1"/>
    </xf>
    <xf numFmtId="0" fontId="10" fillId="2" borderId="30" xfId="0" applyFont="1" applyFill="1" applyBorder="1" applyAlignment="1">
      <alignment horizontal="center" vertical="center"/>
    </xf>
    <xf numFmtId="0" fontId="10" fillId="2" borderId="2" xfId="0" applyFont="1" applyFill="1" applyBorder="1" applyAlignment="1">
      <alignment horizontal="center" vertical="center" shrinkToFit="1"/>
    </xf>
    <xf numFmtId="0" fontId="20" fillId="2" borderId="38" xfId="0" applyFont="1" applyFill="1" applyBorder="1" applyAlignment="1">
      <alignment horizontal="center" vertical="center"/>
    </xf>
    <xf numFmtId="0" fontId="20" fillId="2" borderId="121" xfId="0" applyFont="1" applyFill="1" applyBorder="1" applyAlignment="1">
      <alignment horizontal="center" vertical="center"/>
    </xf>
    <xf numFmtId="0" fontId="10" fillId="2" borderId="2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57" fillId="2" borderId="48" xfId="0" applyFont="1" applyFill="1" applyBorder="1" applyAlignment="1">
      <alignment horizontal="center" vertical="center" shrinkToFit="1"/>
    </xf>
    <xf numFmtId="0" fontId="57" fillId="2" borderId="91"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57" fillId="2" borderId="95" xfId="0" applyFont="1" applyFill="1" applyBorder="1" applyAlignment="1">
      <alignment horizontal="center" vertical="center" shrinkToFit="1"/>
    </xf>
    <xf numFmtId="0" fontId="20" fillId="2" borderId="39" xfId="0" applyFont="1" applyFill="1" applyBorder="1" applyAlignment="1">
      <alignment horizontal="center" vertical="center"/>
    </xf>
    <xf numFmtId="0" fontId="20" fillId="2" borderId="118" xfId="0" applyFont="1" applyFill="1" applyBorder="1" applyAlignment="1">
      <alignment horizontal="center" vertical="center"/>
    </xf>
    <xf numFmtId="0" fontId="20" fillId="2" borderId="92" xfId="0" applyFont="1" applyFill="1" applyBorder="1" applyAlignment="1">
      <alignment horizontal="center" vertical="center"/>
    </xf>
    <xf numFmtId="0" fontId="20" fillId="2" borderId="43" xfId="0" applyFont="1" applyFill="1" applyBorder="1" applyAlignment="1">
      <alignment horizontal="center" vertical="center"/>
    </xf>
    <xf numFmtId="0" fontId="57" fillId="2" borderId="46" xfId="0" applyFont="1" applyFill="1" applyBorder="1" applyAlignment="1">
      <alignment horizontal="center" vertical="center" shrinkToFit="1"/>
    </xf>
    <xf numFmtId="0" fontId="14" fillId="2" borderId="30"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0" fillId="0" borderId="26" xfId="0" applyBorder="1" applyAlignment="1">
      <alignment horizontal="center" vertical="center"/>
    </xf>
    <xf numFmtId="0" fontId="10" fillId="2" borderId="74" xfId="0" applyFont="1" applyFill="1" applyBorder="1" applyAlignment="1">
      <alignment horizontal="center" vertical="center"/>
    </xf>
    <xf numFmtId="0" fontId="10" fillId="2" borderId="69" xfId="0" applyFont="1" applyFill="1" applyBorder="1" applyAlignment="1">
      <alignment horizontal="center" vertical="center" shrinkToFit="1"/>
    </xf>
    <xf numFmtId="0" fontId="0" fillId="0" borderId="70" xfId="0" applyBorder="1" applyAlignment="1">
      <alignment horizontal="center" vertical="center" shrinkToFit="1"/>
    </xf>
    <xf numFmtId="0" fontId="0" fillId="0" borderId="96" xfId="0" applyBorder="1" applyAlignment="1">
      <alignment horizontal="center" vertical="center" shrinkToFit="1"/>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32"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2" fillId="0" borderId="29" xfId="0" applyFont="1" applyBorder="1" applyAlignment="1">
      <alignment horizontal="center" vertical="center"/>
    </xf>
    <xf numFmtId="0" fontId="24" fillId="2" borderId="0" xfId="0" applyFont="1" applyFill="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0" xfId="0" applyFont="1" applyFill="1" applyAlignment="1">
      <alignment horizontal="center" vertical="center"/>
    </xf>
    <xf numFmtId="0" fontId="9" fillId="2" borderId="18"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9" xfId="0" applyFont="1" applyFill="1" applyBorder="1" applyAlignment="1">
      <alignment horizontal="center" vertical="center"/>
    </xf>
    <xf numFmtId="0" fontId="14" fillId="2" borderId="108" xfId="0" applyFont="1" applyFill="1" applyBorder="1" applyAlignment="1">
      <alignment horizontal="center" vertical="center" wrapText="1"/>
    </xf>
    <xf numFmtId="0" fontId="14" fillId="2" borderId="109" xfId="0" applyFont="1" applyFill="1" applyBorder="1" applyAlignment="1">
      <alignment horizontal="center" vertical="center" wrapText="1"/>
    </xf>
    <xf numFmtId="0" fontId="14" fillId="2" borderId="110"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122"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37"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27" xfId="0" applyBorder="1" applyAlignment="1">
      <alignment horizontal="center" vertical="center" wrapText="1"/>
    </xf>
    <xf numFmtId="0" fontId="0" fillId="0" borderId="0" xfId="0" applyAlignment="1">
      <alignment horizontal="center" vertical="center"/>
    </xf>
    <xf numFmtId="0" fontId="0" fillId="0" borderId="18"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10" fillId="2" borderId="22" xfId="0" applyFont="1" applyFill="1" applyBorder="1" applyAlignment="1">
      <alignment horizontal="left" vertical="center" wrapText="1"/>
    </xf>
    <xf numFmtId="0" fontId="68" fillId="2" borderId="0" xfId="0" applyFont="1" applyFill="1" applyAlignment="1">
      <alignment horizontal="center" vertical="center" wrapText="1"/>
    </xf>
    <xf numFmtId="0" fontId="68" fillId="2" borderId="8" xfId="0" applyFont="1" applyFill="1" applyBorder="1" applyAlignment="1">
      <alignment horizontal="center" vertical="center" wrapText="1"/>
    </xf>
    <xf numFmtId="0" fontId="0" fillId="0" borderId="123" xfId="0" applyBorder="1" applyAlignment="1">
      <alignment horizontal="center" vertical="center" wrapText="1"/>
    </xf>
    <xf numFmtId="0" fontId="0" fillId="0" borderId="124" xfId="0" applyBorder="1" applyAlignment="1">
      <alignment horizontal="center" vertical="center"/>
    </xf>
    <xf numFmtId="0" fontId="0" fillId="0" borderId="125" xfId="0" applyBorder="1" applyAlignment="1">
      <alignment horizontal="center" vertical="center"/>
    </xf>
    <xf numFmtId="0" fontId="12" fillId="2" borderId="70" xfId="0" applyFont="1" applyFill="1" applyBorder="1" applyAlignment="1">
      <alignment horizontal="center" vertical="center"/>
    </xf>
    <xf numFmtId="0" fontId="12" fillId="2" borderId="69" xfId="0" applyFont="1" applyFill="1" applyBorder="1" applyAlignment="1">
      <alignment horizontal="center" vertical="center" shrinkToFit="1"/>
    </xf>
    <xf numFmtId="0" fontId="12" fillId="2" borderId="70" xfId="0" applyFont="1" applyFill="1" applyBorder="1" applyAlignment="1">
      <alignment horizontal="center" vertical="center" shrinkToFit="1"/>
    </xf>
    <xf numFmtId="0" fontId="0" fillId="0" borderId="31" xfId="0" applyBorder="1" applyAlignment="1">
      <alignment horizontal="center" vertical="center"/>
    </xf>
    <xf numFmtId="0" fontId="0" fillId="0" borderId="33" xfId="0" applyBorder="1" applyAlignment="1">
      <alignment horizontal="center" vertical="center"/>
    </xf>
    <xf numFmtId="0" fontId="14" fillId="2" borderId="2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8" xfId="0" applyFont="1" applyFill="1" applyBorder="1" applyAlignment="1">
      <alignment horizontal="center" vertical="center" wrapText="1"/>
    </xf>
    <xf numFmtId="0" fontId="10" fillId="2" borderId="70" xfId="0" applyFont="1" applyFill="1" applyBorder="1" applyAlignment="1">
      <alignment horizontal="center" vertical="center"/>
    </xf>
    <xf numFmtId="0" fontId="12" fillId="2" borderId="73" xfId="0" applyFont="1" applyFill="1" applyBorder="1" applyAlignment="1">
      <alignment horizontal="center" vertical="center" shrinkToFit="1"/>
    </xf>
    <xf numFmtId="0" fontId="0" fillId="2" borderId="1" xfId="0" applyFill="1" applyBorder="1">
      <alignment vertical="center"/>
    </xf>
    <xf numFmtId="0" fontId="69" fillId="0" borderId="120" xfId="4" applyFont="1" applyBorder="1" applyAlignment="1">
      <alignment horizontal="center" vertical="center"/>
    </xf>
    <xf numFmtId="0" fontId="0" fillId="0" borderId="139" xfId="0" applyBorder="1" applyAlignment="1">
      <alignment horizontal="center" vertical="center"/>
    </xf>
    <xf numFmtId="0" fontId="32" fillId="0" borderId="0" xfId="1" applyFont="1" applyAlignment="1">
      <alignment horizontal="center" vertical="center"/>
    </xf>
    <xf numFmtId="0" fontId="33" fillId="0" borderId="105" xfId="1" applyFont="1" applyBorder="1" applyAlignment="1">
      <alignment horizontal="center" vertical="center"/>
    </xf>
    <xf numFmtId="0" fontId="33" fillId="0" borderId="106" xfId="1" applyFont="1" applyBorder="1" applyAlignment="1">
      <alignment horizontal="center" vertical="center"/>
    </xf>
    <xf numFmtId="0" fontId="33" fillId="0" borderId="107" xfId="1" applyFont="1" applyBorder="1" applyAlignment="1">
      <alignment horizontal="center" vertical="center"/>
    </xf>
    <xf numFmtId="0" fontId="66" fillId="0" borderId="105" xfId="1" applyFont="1" applyBorder="1" applyAlignment="1">
      <alignment horizontal="center" vertical="center"/>
    </xf>
    <xf numFmtId="0" fontId="34" fillId="0" borderId="106" xfId="1" applyFont="1" applyBorder="1" applyAlignment="1">
      <alignment horizontal="center" vertical="center"/>
    </xf>
    <xf numFmtId="0" fontId="34" fillId="0" borderId="105" xfId="1" applyFont="1" applyBorder="1" applyAlignment="1">
      <alignment horizontal="center" vertical="center"/>
    </xf>
    <xf numFmtId="14" fontId="34" fillId="0" borderId="105" xfId="1" applyNumberFormat="1" applyFont="1" applyBorder="1" applyAlignment="1" applyProtection="1">
      <alignment horizontal="center" vertical="center"/>
      <protection locked="0"/>
    </xf>
    <xf numFmtId="14" fontId="34" fillId="0" borderId="106" xfId="1" applyNumberFormat="1" applyFont="1" applyBorder="1" applyAlignment="1" applyProtection="1">
      <alignment horizontal="center" vertical="center"/>
      <protection locked="0"/>
    </xf>
    <xf numFmtId="14" fontId="34" fillId="0" borderId="107" xfId="1" applyNumberFormat="1" applyFont="1" applyBorder="1" applyAlignment="1" applyProtection="1">
      <alignment horizontal="center" vertical="center"/>
      <protection locked="0"/>
    </xf>
    <xf numFmtId="0" fontId="69" fillId="0" borderId="108" xfId="4" applyFont="1" applyBorder="1" applyAlignment="1">
      <alignment horizontal="center" vertical="center"/>
    </xf>
    <xf numFmtId="0" fontId="69" fillId="0" borderId="27" xfId="4" applyFont="1" applyBorder="1" applyAlignment="1">
      <alignment horizontal="center" vertical="center"/>
    </xf>
    <xf numFmtId="0" fontId="69" fillId="0" borderId="31" xfId="4" applyFont="1" applyBorder="1" applyAlignment="1">
      <alignment horizontal="center" vertical="center"/>
    </xf>
    <xf numFmtId="0" fontId="69" fillId="0" borderId="46" xfId="4" applyFont="1" applyBorder="1" applyAlignment="1">
      <alignment horizontal="center" vertical="center"/>
    </xf>
    <xf numFmtId="0" fontId="69" fillId="0" borderId="39" xfId="4" applyFont="1" applyBorder="1" applyAlignment="1">
      <alignment horizontal="center" vertical="center"/>
    </xf>
    <xf numFmtId="0" fontId="69" fillId="0" borderId="142" xfId="4" applyFont="1" applyBorder="1" applyAlignment="1">
      <alignment horizontal="center" vertical="center"/>
    </xf>
    <xf numFmtId="0" fontId="69" fillId="0" borderId="47" xfId="4" applyFont="1" applyBorder="1" applyAlignment="1">
      <alignment horizontal="center" vertical="center"/>
    </xf>
    <xf numFmtId="0" fontId="69" fillId="0" borderId="37" xfId="4" applyFont="1" applyBorder="1" applyAlignment="1">
      <alignment horizontal="center" vertical="center"/>
    </xf>
    <xf numFmtId="0" fontId="69" fillId="0" borderId="143" xfId="4" applyFont="1" applyBorder="1" applyAlignment="1">
      <alignment horizontal="center" vertical="center"/>
    </xf>
    <xf numFmtId="0" fontId="77" fillId="0" borderId="0" xfId="1" applyFont="1" applyAlignment="1" applyProtection="1">
      <alignment horizontal="center" shrinkToFit="1"/>
      <protection hidden="1"/>
    </xf>
    <xf numFmtId="0" fontId="76" fillId="0" borderId="27" xfId="1" applyFont="1" applyBorder="1" applyAlignment="1">
      <alignment horizontal="center" vertical="center"/>
    </xf>
    <xf numFmtId="0" fontId="76" fillId="0" borderId="0" xfId="1" applyFont="1" applyAlignment="1">
      <alignment horizontal="center" vertical="center"/>
    </xf>
    <xf numFmtId="0" fontId="69" fillId="0" borderId="141" xfId="4" applyFont="1" applyBorder="1" applyAlignment="1">
      <alignment horizontal="center" vertical="center" wrapText="1"/>
    </xf>
    <xf numFmtId="0" fontId="69" fillId="0" borderId="145" xfId="4" applyFont="1" applyBorder="1" applyAlignment="1">
      <alignment horizontal="center" vertical="center" wrapText="1"/>
    </xf>
    <xf numFmtId="0" fontId="36" fillId="0" borderId="12" xfId="1" applyFont="1" applyBorder="1" applyAlignment="1">
      <alignment vertical="center" wrapText="1"/>
    </xf>
    <xf numFmtId="0" fontId="36" fillId="0" borderId="13" xfId="1" applyFont="1" applyBorder="1" applyAlignment="1">
      <alignment vertical="center" wrapText="1"/>
    </xf>
    <xf numFmtId="0" fontId="36" fillId="0" borderId="11" xfId="1" applyFont="1" applyBorder="1" applyAlignment="1">
      <alignment vertical="center" wrapText="1"/>
    </xf>
    <xf numFmtId="0" fontId="36" fillId="0" borderId="0" xfId="1" applyFont="1" applyAlignment="1">
      <alignment vertical="center" wrapText="1"/>
    </xf>
    <xf numFmtId="0" fontId="36" fillId="0" borderId="15" xfId="1" applyFont="1" applyBorder="1" applyAlignment="1">
      <alignment vertical="center" wrapText="1"/>
    </xf>
    <xf numFmtId="0" fontId="36" fillId="0" borderId="16" xfId="1" applyFont="1" applyBorder="1" applyAlignment="1">
      <alignment vertical="center" wrapText="1"/>
    </xf>
    <xf numFmtId="0" fontId="69" fillId="0" borderId="117" xfId="4" applyFont="1" applyBorder="1" applyAlignment="1">
      <alignment horizontal="center" vertical="center"/>
    </xf>
    <xf numFmtId="0" fontId="69" fillId="0" borderId="140" xfId="4" applyFont="1" applyBorder="1" applyAlignment="1">
      <alignment horizontal="center" vertical="center"/>
    </xf>
    <xf numFmtId="0" fontId="69" fillId="0" borderId="37" xfId="4" applyFont="1" applyBorder="1" applyAlignment="1">
      <alignment horizontal="center" vertical="center" wrapText="1"/>
    </xf>
    <xf numFmtId="0" fontId="69" fillId="0" borderId="122" xfId="4" applyFont="1" applyBorder="1" applyAlignment="1">
      <alignment horizontal="center" vertical="center"/>
    </xf>
    <xf numFmtId="0" fontId="69" fillId="0" borderId="144" xfId="4" applyFont="1" applyBorder="1" applyAlignment="1">
      <alignment horizontal="center" vertical="center"/>
    </xf>
    <xf numFmtId="0" fontId="69" fillId="0" borderId="126" xfId="4" applyFont="1" applyBorder="1" applyAlignment="1">
      <alignment horizontal="center" vertical="center" wrapText="1"/>
    </xf>
    <xf numFmtId="0" fontId="69" fillId="0" borderId="129" xfId="4" applyFont="1" applyBorder="1" applyAlignment="1">
      <alignment horizontal="center" vertical="center"/>
    </xf>
    <xf numFmtId="0" fontId="69" fillId="0" borderId="132" xfId="4" applyFont="1" applyBorder="1" applyAlignment="1">
      <alignment horizontal="center" vertical="center"/>
    </xf>
    <xf numFmtId="0" fontId="69" fillId="0" borderId="138" xfId="4" applyFont="1" applyBorder="1" applyAlignment="1">
      <alignment horizontal="center" vertical="center"/>
    </xf>
    <xf numFmtId="0" fontId="69" fillId="0" borderId="123" xfId="4" applyFont="1" applyBorder="1" applyAlignment="1">
      <alignment horizontal="center" vertical="center"/>
    </xf>
    <xf numFmtId="0" fontId="38" fillId="2" borderId="0" xfId="0" applyFont="1" applyFill="1" applyAlignment="1">
      <alignment horizontal="center" vertical="center"/>
    </xf>
    <xf numFmtId="0" fontId="7" fillId="2" borderId="5" xfId="0" applyFont="1" applyFill="1" applyBorder="1" applyAlignment="1" applyProtection="1">
      <alignment horizontal="center" vertical="center"/>
      <protection locked="0"/>
    </xf>
    <xf numFmtId="0" fontId="28" fillId="2" borderId="0" xfId="0" applyFont="1" applyFill="1" applyAlignment="1">
      <alignment horizontal="left" shrinkToFit="1"/>
    </xf>
    <xf numFmtId="0" fontId="28" fillId="2" borderId="5" xfId="0" applyFont="1" applyFill="1" applyBorder="1" applyAlignment="1">
      <alignment horizontal="left" shrinkToFit="1"/>
    </xf>
    <xf numFmtId="0" fontId="38" fillId="2" borderId="0" xfId="0" applyFont="1" applyFill="1" applyAlignment="1">
      <alignment horizontal="left" vertical="center"/>
    </xf>
    <xf numFmtId="0" fontId="7" fillId="2" borderId="0" xfId="0" applyFont="1" applyFill="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5" fillId="2" borderId="0" xfId="0" applyFont="1" applyFill="1" applyAlignment="1">
      <alignment horizontal="center" vertical="center"/>
    </xf>
    <xf numFmtId="0" fontId="11" fillId="2" borderId="0" xfId="0" applyFont="1" applyFill="1" applyAlignment="1">
      <alignment horizontal="left" indent="2"/>
    </xf>
    <xf numFmtId="0" fontId="11" fillId="2" borderId="0" xfId="0" applyFont="1" applyFill="1" applyAlignment="1">
      <alignment horizontal="left" vertical="top" indent="2"/>
    </xf>
    <xf numFmtId="0" fontId="7" fillId="2" borderId="0" xfId="0" applyFont="1" applyFill="1" applyAlignment="1">
      <alignment horizontal="left" vertical="center" wrapText="1" indent="1"/>
    </xf>
    <xf numFmtId="0" fontId="11" fillId="2" borderId="0" xfId="0" applyFont="1" applyFill="1">
      <alignment vertical="center"/>
    </xf>
    <xf numFmtId="0" fontId="58" fillId="0" borderId="0" xfId="0" applyFont="1">
      <alignment vertical="center"/>
    </xf>
    <xf numFmtId="0" fontId="11" fillId="2" borderId="0" xfId="0" applyFont="1" applyFill="1" applyAlignment="1">
      <alignment horizontal="center" vertical="center"/>
    </xf>
    <xf numFmtId="0" fontId="27" fillId="0" borderId="0" xfId="0" applyFont="1" applyAlignment="1">
      <alignment horizontal="left" wrapText="1"/>
    </xf>
    <xf numFmtId="0" fontId="27" fillId="0" borderId="5" xfId="0" applyFont="1" applyBorder="1" applyAlignment="1">
      <alignment horizontal="left" wrapText="1"/>
    </xf>
  </cellXfs>
  <cellStyles count="5">
    <cellStyle name="標準" xfId="0" builtinId="0"/>
    <cellStyle name="標準 2" xfId="1"/>
    <cellStyle name="標準 3" xfId="2"/>
    <cellStyle name="標準 4" xfId="3"/>
    <cellStyle name="標準 5" xfId="4"/>
  </cellStyles>
  <dxfs count="3">
    <dxf>
      <font>
        <condense val="0"/>
        <extend val="0"/>
        <color indexed="9"/>
      </font>
    </dxf>
    <dxf>
      <fill>
        <patternFill>
          <bgColor rgb="FFFFCC99"/>
        </patternFill>
      </fill>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190500</xdr:colOff>
      <xdr:row>3</xdr:row>
      <xdr:rowOff>66675</xdr:rowOff>
    </xdr:from>
    <xdr:to>
      <xdr:col>8</xdr:col>
      <xdr:colOff>123825</xdr:colOff>
      <xdr:row>3</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419350" y="1514475"/>
          <a:ext cx="257175" cy="142875"/>
        </a:xfrm>
        <a:prstGeom prst="rect">
          <a:avLst/>
        </a:prstGeom>
        <a:solidFill>
          <a:schemeClr val="accent6">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BD64"/>
  <sheetViews>
    <sheetView showGridLines="0" showRowColHeaders="0" tabSelected="1" view="pageLayout" zoomScaleNormal="70" workbookViewId="0">
      <selection activeCell="A24" sqref="A24:U24"/>
    </sheetView>
  </sheetViews>
  <sheetFormatPr defaultColWidth="2.21875" defaultRowHeight="13.2"/>
  <cols>
    <col min="1" max="4" width="4.109375" style="1" customWidth="1"/>
    <col min="5" max="60" width="4.21875" style="1" customWidth="1"/>
    <col min="61" max="16384" width="2.21875" style="1"/>
  </cols>
  <sheetData>
    <row r="1" spans="1:56" ht="30" customHeight="1">
      <c r="A1" s="89" t="s">
        <v>212</v>
      </c>
      <c r="B1" s="65"/>
      <c r="C1" s="65"/>
      <c r="D1" s="65"/>
      <c r="E1" s="65"/>
      <c r="F1" s="88"/>
      <c r="G1" s="65"/>
      <c r="H1" s="65"/>
      <c r="I1" s="65"/>
      <c r="J1" s="65"/>
      <c r="K1" s="65"/>
      <c r="L1" s="65"/>
      <c r="M1" s="65"/>
      <c r="N1" s="65"/>
      <c r="O1" s="65"/>
      <c r="P1" s="65"/>
      <c r="Q1" s="65"/>
      <c r="R1" s="65"/>
      <c r="S1" s="65"/>
      <c r="T1" s="65"/>
      <c r="U1" s="65"/>
      <c r="V1" s="65"/>
      <c r="W1" s="65"/>
      <c r="X1" s="65"/>
      <c r="Y1" s="65"/>
      <c r="Z1" s="65"/>
      <c r="AA1" s="58"/>
      <c r="AB1" s="58"/>
      <c r="AC1" s="58"/>
      <c r="AD1" s="58"/>
      <c r="AE1" s="58"/>
      <c r="AF1" s="58"/>
      <c r="AG1" s="58"/>
      <c r="AH1" s="48" t="s">
        <v>154</v>
      </c>
      <c r="AI1" s="96"/>
      <c r="AJ1" s="58"/>
      <c r="AK1" s="58"/>
      <c r="AU1" s="45"/>
      <c r="AV1" s="45"/>
      <c r="AW1" s="45"/>
      <c r="AX1" s="45"/>
      <c r="AY1" s="45"/>
      <c r="AZ1" s="45"/>
      <c r="BA1" s="45"/>
      <c r="BB1" s="45"/>
      <c r="BC1" s="45"/>
      <c r="BD1" s="45"/>
    </row>
    <row r="2" spans="1:56" ht="27.75" customHeight="1">
      <c r="A2" s="64" t="s">
        <v>167</v>
      </c>
      <c r="B2" s="64"/>
      <c r="C2" s="64"/>
      <c r="D2" s="64"/>
      <c r="E2" s="64"/>
      <c r="F2" s="64"/>
      <c r="G2" s="64"/>
      <c r="H2" s="64"/>
      <c r="I2" s="64"/>
      <c r="J2" s="64"/>
      <c r="K2" s="64"/>
      <c r="L2" s="64"/>
      <c r="M2" s="64"/>
      <c r="N2" s="158"/>
      <c r="O2" s="64"/>
      <c r="P2" s="64"/>
      <c r="Q2" s="64"/>
      <c r="R2" s="64"/>
      <c r="S2" s="64"/>
      <c r="T2" s="64"/>
      <c r="U2" s="64"/>
      <c r="V2" s="64"/>
      <c r="W2" s="64"/>
      <c r="X2" s="64"/>
      <c r="Y2" s="64"/>
      <c r="Z2" s="64"/>
      <c r="AA2" s="58"/>
      <c r="AB2" s="58"/>
      <c r="AC2" s="58"/>
      <c r="AD2" s="58"/>
      <c r="AE2" s="58"/>
      <c r="AF2" s="58"/>
      <c r="AG2" s="58"/>
      <c r="AH2" s="48" t="s">
        <v>155</v>
      </c>
      <c r="AI2" s="96"/>
      <c r="AJ2" s="58"/>
      <c r="AK2" s="58"/>
      <c r="AU2" s="45"/>
      <c r="AV2" s="45"/>
      <c r="AW2" s="45"/>
      <c r="AX2" s="45"/>
      <c r="AY2" s="45"/>
      <c r="AZ2" s="45"/>
      <c r="BA2" s="45"/>
      <c r="BB2" s="45"/>
      <c r="BC2" s="45"/>
      <c r="BD2" s="45"/>
    </row>
    <row r="3" spans="1:56" ht="56.25" customHeight="1">
      <c r="A3" s="242" t="s">
        <v>166</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62"/>
      <c r="AB3" s="62"/>
      <c r="AC3" s="62"/>
      <c r="AD3" s="62"/>
      <c r="AE3" s="62"/>
      <c r="AF3" s="62"/>
      <c r="AG3" s="62"/>
      <c r="AH3" s="48" t="s">
        <v>156</v>
      </c>
      <c r="AI3" s="97"/>
      <c r="AJ3" s="62"/>
      <c r="AK3" s="62"/>
    </row>
    <row r="4" spans="1:56" ht="36" customHeight="1">
      <c r="A4" s="244" t="s">
        <v>109</v>
      </c>
      <c r="B4" s="244"/>
      <c r="C4" s="244"/>
      <c r="D4" s="244"/>
      <c r="E4" s="244"/>
      <c r="F4" s="244"/>
      <c r="G4" s="244"/>
      <c r="H4" s="244"/>
      <c r="I4" s="243" t="s">
        <v>158</v>
      </c>
      <c r="J4" s="243"/>
      <c r="K4" s="243"/>
      <c r="L4" s="243"/>
      <c r="M4" s="243"/>
      <c r="N4" s="243"/>
      <c r="O4" s="243"/>
      <c r="P4" s="243"/>
      <c r="Q4" s="243"/>
      <c r="R4" s="243"/>
      <c r="S4" s="243"/>
      <c r="T4" s="243"/>
      <c r="U4" s="243"/>
      <c r="V4" s="243"/>
      <c r="W4" s="243"/>
      <c r="X4" s="243"/>
      <c r="Y4" s="243"/>
      <c r="Z4" s="243"/>
      <c r="AA4" s="63"/>
      <c r="AB4" s="63"/>
      <c r="AC4" s="63"/>
      <c r="AD4" s="63"/>
      <c r="AE4" s="63"/>
      <c r="AF4" s="63"/>
      <c r="AG4" s="63"/>
    </row>
    <row r="5" spans="1:56" ht="23.25" customHeight="1">
      <c r="A5" s="250" t="s">
        <v>168</v>
      </c>
      <c r="B5" s="250"/>
      <c r="C5" s="250"/>
      <c r="D5" s="250"/>
      <c r="E5" s="250"/>
      <c r="F5" s="250"/>
      <c r="G5" s="250"/>
      <c r="H5" s="250"/>
      <c r="I5" s="250"/>
      <c r="J5" s="250"/>
      <c r="K5" s="250"/>
      <c r="L5" s="250"/>
      <c r="M5" s="53"/>
      <c r="N5" s="53"/>
      <c r="O5" s="53"/>
      <c r="P5" s="53"/>
      <c r="Q5" s="53"/>
      <c r="R5" s="53"/>
      <c r="S5" s="53"/>
      <c r="T5" s="53"/>
      <c r="U5" s="53"/>
      <c r="V5" s="53"/>
      <c r="W5" s="53"/>
      <c r="X5" s="53"/>
      <c r="Y5" s="53"/>
      <c r="Z5" s="53"/>
      <c r="AA5" s="53"/>
      <c r="AB5" s="53"/>
      <c r="AC5" s="53"/>
      <c r="AD5" s="53"/>
      <c r="AE5" s="53"/>
      <c r="AF5" s="53"/>
      <c r="AG5" s="53"/>
      <c r="AH5" s="53"/>
      <c r="AI5" s="53"/>
      <c r="AJ5" s="53"/>
      <c r="AK5" s="53"/>
    </row>
    <row r="6" spans="1:56" ht="40.5" customHeight="1">
      <c r="A6" s="249" t="s">
        <v>152</v>
      </c>
      <c r="B6" s="233"/>
      <c r="C6" s="233"/>
      <c r="D6" s="233"/>
      <c r="E6" s="233"/>
      <c r="F6" s="233"/>
      <c r="G6" s="234"/>
      <c r="H6" s="235" t="s">
        <v>153</v>
      </c>
      <c r="I6" s="235"/>
      <c r="J6" s="235"/>
      <c r="K6" s="235"/>
      <c r="L6" s="235"/>
      <c r="M6" s="235"/>
      <c r="N6" s="235"/>
      <c r="O6" s="235"/>
      <c r="P6" s="235"/>
      <c r="Q6" s="235"/>
      <c r="R6" s="235"/>
      <c r="S6" s="235"/>
      <c r="T6" s="235"/>
      <c r="U6" s="235"/>
      <c r="V6" s="235"/>
      <c r="W6" s="235"/>
      <c r="X6" s="235"/>
      <c r="Y6" s="235"/>
      <c r="Z6" s="235"/>
    </row>
    <row r="7" spans="1:56" ht="40.5" customHeight="1">
      <c r="A7" s="254"/>
      <c r="B7" s="255"/>
      <c r="C7" s="255"/>
      <c r="D7" s="256"/>
      <c r="E7" s="59"/>
      <c r="F7" s="59"/>
      <c r="G7" s="59"/>
      <c r="H7" s="59"/>
      <c r="I7" s="59"/>
      <c r="J7" s="59"/>
      <c r="K7" s="59"/>
      <c r="L7" s="59"/>
      <c r="M7" s="53"/>
      <c r="N7" s="53"/>
      <c r="O7" s="53"/>
      <c r="P7" s="53"/>
      <c r="Q7" s="53"/>
      <c r="R7" s="53"/>
      <c r="S7" s="53"/>
      <c r="T7" s="53"/>
      <c r="U7" s="53"/>
      <c r="V7" s="53"/>
      <c r="W7" s="53"/>
      <c r="X7" s="53"/>
      <c r="Y7" s="53"/>
      <c r="Z7" s="53"/>
      <c r="AA7" s="53"/>
      <c r="AB7" s="53"/>
      <c r="AC7" s="53"/>
      <c r="AD7" s="53"/>
      <c r="AE7" s="53"/>
      <c r="AF7" s="53"/>
      <c r="AG7" s="53"/>
      <c r="AH7" s="53"/>
      <c r="AI7" s="53"/>
      <c r="AJ7" s="53"/>
      <c r="AK7" s="53"/>
    </row>
    <row r="8" spans="1:56" ht="50.25" customHeight="1">
      <c r="A8" s="90" t="s">
        <v>110</v>
      </c>
      <c r="B8" s="91"/>
      <c r="C8" s="91"/>
      <c r="D8" s="91"/>
      <c r="E8" s="91"/>
      <c r="F8" s="91"/>
      <c r="G8" s="92"/>
      <c r="H8" s="235" t="s">
        <v>111</v>
      </c>
      <c r="I8" s="235"/>
      <c r="J8" s="235"/>
      <c r="K8" s="235"/>
      <c r="L8" s="235"/>
      <c r="M8" s="235"/>
      <c r="N8" s="235"/>
      <c r="O8" s="235"/>
      <c r="P8" s="235"/>
      <c r="Q8" s="235"/>
      <c r="R8" s="235"/>
      <c r="S8" s="235"/>
      <c r="T8" s="235"/>
      <c r="U8" s="235"/>
      <c r="V8" s="235"/>
      <c r="W8" s="235"/>
      <c r="X8" s="235"/>
      <c r="Y8" s="235"/>
      <c r="Z8" s="235"/>
    </row>
    <row r="9" spans="1:56" ht="50.25" customHeight="1">
      <c r="A9" s="229"/>
      <c r="B9" s="230"/>
      <c r="C9" s="230"/>
      <c r="D9" s="230"/>
      <c r="E9" s="230"/>
      <c r="F9" s="230"/>
      <c r="G9" s="230"/>
      <c r="H9" s="230"/>
      <c r="I9" s="230"/>
      <c r="J9" s="230"/>
      <c r="K9" s="230"/>
      <c r="L9" s="230"/>
      <c r="M9" s="230"/>
      <c r="N9" s="230"/>
      <c r="O9" s="230"/>
      <c r="P9" s="230"/>
      <c r="Q9" s="230"/>
      <c r="R9" s="230"/>
      <c r="S9" s="230"/>
      <c r="T9" s="230"/>
      <c r="U9" s="230"/>
      <c r="V9" s="230"/>
      <c r="W9" s="230"/>
      <c r="X9" s="230"/>
      <c r="Y9" s="230"/>
      <c r="Z9" s="231"/>
      <c r="AA9" s="46"/>
    </row>
    <row r="10" spans="1:56" ht="50.25" customHeight="1">
      <c r="A10" s="168" t="s">
        <v>112</v>
      </c>
      <c r="B10" s="169"/>
      <c r="C10" s="169"/>
      <c r="D10" s="169"/>
      <c r="E10" s="169"/>
      <c r="F10" s="169"/>
      <c r="G10" s="170"/>
      <c r="H10" s="235" t="s">
        <v>113</v>
      </c>
      <c r="I10" s="235"/>
      <c r="J10" s="235"/>
      <c r="K10" s="235"/>
      <c r="L10" s="235"/>
      <c r="M10" s="235"/>
      <c r="N10" s="235"/>
      <c r="O10" s="235"/>
      <c r="P10" s="235"/>
      <c r="Q10" s="235"/>
      <c r="R10" s="235"/>
      <c r="S10" s="235"/>
      <c r="T10" s="235"/>
      <c r="U10" s="235"/>
      <c r="V10" s="235"/>
      <c r="W10" s="235"/>
      <c r="X10" s="235"/>
      <c r="Y10" s="235"/>
      <c r="Z10" s="235"/>
    </row>
    <row r="11" spans="1:56" ht="50.25" customHeight="1">
      <c r="A11" s="251" ph="1"/>
      <c r="B11" s="252" ph="1"/>
      <c r="C11" s="252" ph="1"/>
      <c r="D11" s="252" ph="1"/>
      <c r="E11" s="252" ph="1"/>
      <c r="F11" s="252" ph="1"/>
      <c r="G11" s="252" ph="1"/>
      <c r="H11" s="252" ph="1"/>
      <c r="I11" s="252" ph="1"/>
      <c r="J11" s="252" ph="1"/>
      <c r="K11" s="252" ph="1"/>
      <c r="L11" s="252" ph="1"/>
      <c r="M11" s="252" ph="1"/>
      <c r="N11" s="252" ph="1"/>
      <c r="O11" s="252" ph="1"/>
      <c r="P11" s="252" ph="1"/>
      <c r="Q11" s="252" ph="1"/>
      <c r="R11" s="252" ph="1"/>
      <c r="S11" s="252" ph="1"/>
      <c r="T11" s="252" ph="1"/>
      <c r="U11" s="252" ph="1"/>
      <c r="V11" s="252" ph="1"/>
      <c r="W11" s="252" ph="1"/>
      <c r="X11" s="252" ph="1"/>
      <c r="Y11" s="252" ph="1"/>
      <c r="Z11" s="253" ph="1"/>
    </row>
    <row r="12" spans="1:56" ht="40.5" customHeight="1">
      <c r="A12" s="246" t="s">
        <v>115</v>
      </c>
      <c r="B12" s="247"/>
      <c r="C12" s="247"/>
      <c r="D12" s="247"/>
      <c r="E12" s="247"/>
      <c r="F12" s="247"/>
      <c r="G12" s="248"/>
      <c r="H12" s="93" t="s">
        <v>157</v>
      </c>
      <c r="I12" s="94"/>
      <c r="J12" s="94"/>
      <c r="K12" s="94"/>
      <c r="L12" s="94"/>
      <c r="M12" s="94"/>
      <c r="N12" s="94"/>
      <c r="O12" s="94"/>
      <c r="P12" s="94"/>
      <c r="Q12" s="94"/>
      <c r="R12" s="94"/>
      <c r="S12" s="94"/>
      <c r="T12" s="94"/>
      <c r="U12" s="94"/>
      <c r="V12" s="94"/>
      <c r="W12" s="94"/>
      <c r="X12" s="94"/>
      <c r="Y12" s="94"/>
      <c r="Z12" s="94"/>
    </row>
    <row r="13" spans="1:56" ht="40.5" customHeight="1">
      <c r="A13" s="264"/>
      <c r="B13" s="265"/>
      <c r="C13" s="265"/>
      <c r="D13" s="266"/>
      <c r="E13" s="54" t="s">
        <v>114</v>
      </c>
      <c r="F13" s="47"/>
      <c r="G13" s="55"/>
      <c r="H13" s="47"/>
      <c r="I13" s="47"/>
      <c r="J13" s="47"/>
      <c r="K13" s="47"/>
    </row>
    <row r="14" spans="1:56" ht="50.25" customHeight="1">
      <c r="A14" s="249" t="s">
        <v>116</v>
      </c>
      <c r="B14" s="233"/>
      <c r="C14" s="233"/>
      <c r="D14" s="233"/>
      <c r="E14" s="233"/>
      <c r="F14" s="233"/>
      <c r="G14" s="234"/>
      <c r="H14" s="93" t="s">
        <v>117</v>
      </c>
      <c r="I14" s="94"/>
      <c r="J14" s="94"/>
      <c r="K14" s="94"/>
      <c r="L14" s="94"/>
      <c r="M14" s="94"/>
      <c r="N14" s="94"/>
      <c r="O14" s="94"/>
      <c r="P14" s="94"/>
      <c r="Q14" s="94"/>
      <c r="R14" s="94"/>
      <c r="S14" s="94"/>
      <c r="T14" s="94"/>
      <c r="U14" s="94"/>
      <c r="V14" s="94"/>
      <c r="W14" s="94"/>
      <c r="X14" s="94"/>
      <c r="Y14" s="94"/>
      <c r="Z14" s="94"/>
    </row>
    <row r="15" spans="1:56" s="51" customFormat="1" ht="50.25" customHeight="1">
      <c r="A15" s="237"/>
      <c r="B15" s="238"/>
      <c r="C15" s="238"/>
      <c r="D15" s="238"/>
      <c r="E15" s="238"/>
      <c r="F15" s="238"/>
      <c r="G15" s="238"/>
      <c r="H15" s="238"/>
      <c r="I15" s="238"/>
      <c r="J15" s="238"/>
      <c r="K15" s="238"/>
      <c r="L15" s="238"/>
      <c r="M15" s="239"/>
      <c r="N15" s="95"/>
    </row>
    <row r="16" spans="1:56" ht="50.25" customHeight="1">
      <c r="A16" s="249" t="s">
        <v>119</v>
      </c>
      <c r="B16" s="233"/>
      <c r="C16" s="233"/>
      <c r="D16" s="233"/>
      <c r="E16" s="233"/>
      <c r="F16" s="233"/>
      <c r="G16" s="234"/>
      <c r="H16" s="93" t="s">
        <v>118</v>
      </c>
      <c r="I16" s="94"/>
      <c r="J16" s="94"/>
      <c r="K16" s="94"/>
      <c r="L16" s="94"/>
      <c r="M16" s="94"/>
      <c r="N16" s="94"/>
      <c r="O16" s="94"/>
      <c r="P16" s="94"/>
      <c r="Q16" s="94"/>
      <c r="R16" s="94"/>
      <c r="S16" s="94"/>
      <c r="T16" s="94"/>
      <c r="U16" s="94"/>
      <c r="V16" s="94"/>
      <c r="W16" s="94"/>
      <c r="X16" s="94"/>
      <c r="Y16" s="94"/>
      <c r="Z16" s="94"/>
    </row>
    <row r="17" spans="1:47" s="51" customFormat="1" ht="50.25" customHeight="1">
      <c r="A17" s="270"/>
      <c r="B17" s="271"/>
      <c r="C17" s="272"/>
      <c r="D17" s="56" t="s">
        <v>49</v>
      </c>
      <c r="E17" s="270"/>
      <c r="F17" s="271"/>
      <c r="G17" s="272"/>
      <c r="H17" s="57" t="s">
        <v>49</v>
      </c>
      <c r="I17" s="273"/>
      <c r="J17" s="274"/>
      <c r="K17" s="275"/>
      <c r="L17" s="276"/>
      <c r="M17" s="276"/>
      <c r="N17" s="276"/>
      <c r="O17" s="276"/>
      <c r="P17" s="276"/>
      <c r="Q17" s="276"/>
      <c r="R17" s="276"/>
      <c r="S17" s="276"/>
      <c r="T17" s="276"/>
      <c r="U17" s="276"/>
      <c r="V17" s="276"/>
      <c r="W17" s="276"/>
      <c r="X17" s="276"/>
      <c r="Y17" s="276"/>
      <c r="Z17" s="276"/>
    </row>
    <row r="18" spans="1:47" ht="50.25" customHeight="1">
      <c r="A18" s="245" t="s">
        <v>78</v>
      </c>
      <c r="B18" s="240"/>
      <c r="C18" s="240"/>
      <c r="D18" s="240"/>
      <c r="E18" s="240"/>
      <c r="F18" s="240"/>
      <c r="G18" s="241"/>
      <c r="H18" s="93" t="s">
        <v>120</v>
      </c>
      <c r="I18" s="94"/>
      <c r="J18" s="94"/>
      <c r="K18" s="94"/>
      <c r="L18" s="94"/>
      <c r="M18" s="94"/>
      <c r="N18" s="94"/>
      <c r="O18" s="94"/>
      <c r="P18" s="94"/>
      <c r="Q18" s="94"/>
      <c r="R18" s="94"/>
      <c r="S18" s="94"/>
      <c r="T18" s="94"/>
      <c r="U18" s="94"/>
      <c r="V18" s="94"/>
      <c r="W18" s="94"/>
      <c r="X18" s="94"/>
      <c r="Y18" s="94"/>
      <c r="Z18" s="94"/>
    </row>
    <row r="19" spans="1:47" s="51" customFormat="1" ht="50.25" customHeight="1">
      <c r="A19" s="257"/>
      <c r="B19" s="258"/>
      <c r="C19" s="258"/>
      <c r="D19" s="258"/>
      <c r="E19" s="258"/>
      <c r="F19" s="258"/>
      <c r="G19" s="258"/>
      <c r="H19" s="258"/>
      <c r="I19" s="259"/>
      <c r="J19" s="57" t="s">
        <v>79</v>
      </c>
      <c r="K19" s="260"/>
      <c r="L19" s="261"/>
      <c r="M19" s="261"/>
      <c r="N19" s="261"/>
      <c r="O19" s="261"/>
      <c r="P19" s="261"/>
      <c r="Q19" s="261"/>
      <c r="R19" s="262"/>
      <c r="S19" s="95"/>
    </row>
    <row r="20" spans="1:47" ht="36.75" customHeight="1">
      <c r="A20" s="250" t="s">
        <v>121</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60"/>
      <c r="AB20" s="60"/>
      <c r="AC20" s="60"/>
      <c r="AD20" s="60"/>
      <c r="AE20" s="60"/>
      <c r="AF20" s="60"/>
      <c r="AG20" s="60"/>
      <c r="AH20" s="60"/>
      <c r="AI20" s="60"/>
      <c r="AJ20" s="60"/>
      <c r="AK20" s="60"/>
      <c r="AL20" s="60"/>
      <c r="AM20" s="60"/>
      <c r="AN20" s="60"/>
      <c r="AO20" s="60"/>
      <c r="AP20" s="60"/>
      <c r="AQ20" s="60"/>
      <c r="AR20" s="60"/>
      <c r="AS20" s="60"/>
      <c r="AT20" s="60"/>
      <c r="AU20" s="60"/>
    </row>
    <row r="21" spans="1:47" ht="40.5" customHeight="1">
      <c r="A21" s="249" t="s">
        <v>129</v>
      </c>
      <c r="B21" s="233"/>
      <c r="C21" s="233"/>
      <c r="D21" s="234"/>
      <c r="E21" s="99" t="s">
        <v>160</v>
      </c>
      <c r="F21" s="94"/>
      <c r="G21" s="94"/>
      <c r="H21" s="94"/>
      <c r="I21" s="94"/>
      <c r="J21" s="94"/>
      <c r="K21" s="94"/>
      <c r="L21" s="94"/>
      <c r="M21" s="94"/>
      <c r="N21" s="94"/>
      <c r="O21" s="94"/>
      <c r="P21" s="94"/>
      <c r="Q21" s="94"/>
      <c r="R21" s="94"/>
      <c r="S21" s="94"/>
      <c r="T21" s="94"/>
      <c r="U21" s="94"/>
      <c r="V21" s="94"/>
      <c r="W21" s="94"/>
    </row>
    <row r="22" spans="1:47" ht="40.5" customHeight="1">
      <c r="A22" s="267"/>
      <c r="B22" s="268"/>
      <c r="C22" s="268"/>
      <c r="D22" s="269"/>
      <c r="E22" s="55"/>
      <c r="U22" s="46"/>
    </row>
    <row r="23" spans="1:47" ht="50.25" customHeight="1">
      <c r="A23" s="245" t="s">
        <v>105</v>
      </c>
      <c r="B23" s="240"/>
      <c r="C23" s="240"/>
      <c r="D23" s="240"/>
      <c r="E23" s="240"/>
      <c r="F23" s="240"/>
      <c r="G23" s="241"/>
      <c r="H23" s="235" t="s">
        <v>122</v>
      </c>
      <c r="I23" s="235"/>
      <c r="J23" s="235"/>
      <c r="K23" s="235"/>
      <c r="L23" s="235"/>
      <c r="M23" s="235"/>
      <c r="N23" s="235"/>
      <c r="O23" s="235"/>
      <c r="P23" s="235"/>
      <c r="Q23" s="235"/>
      <c r="R23" s="235"/>
      <c r="S23" s="235"/>
      <c r="T23" s="235"/>
      <c r="U23" s="235"/>
      <c r="V23" s="235"/>
      <c r="W23" s="235"/>
      <c r="X23" s="235"/>
      <c r="Y23" s="235"/>
      <c r="Z23" s="235"/>
      <c r="AA23" s="61"/>
      <c r="AB23" s="61"/>
    </row>
    <row r="24" spans="1:47" ht="50.25" customHeight="1">
      <c r="A24" s="229"/>
      <c r="B24" s="230"/>
      <c r="C24" s="230"/>
      <c r="D24" s="230"/>
      <c r="E24" s="230"/>
      <c r="F24" s="230"/>
      <c r="G24" s="230"/>
      <c r="H24" s="230"/>
      <c r="I24" s="230"/>
      <c r="J24" s="230"/>
      <c r="K24" s="230"/>
      <c r="L24" s="230"/>
      <c r="M24" s="230"/>
      <c r="N24" s="230"/>
      <c r="O24" s="230"/>
      <c r="P24" s="230"/>
      <c r="Q24" s="230"/>
      <c r="R24" s="230"/>
      <c r="S24" s="230"/>
      <c r="T24" s="230"/>
      <c r="U24" s="231"/>
    </row>
    <row r="25" spans="1:47" ht="50.25" customHeight="1">
      <c r="A25" s="168" t="s">
        <v>108</v>
      </c>
      <c r="B25" s="240"/>
      <c r="C25" s="240"/>
      <c r="D25" s="240"/>
      <c r="E25" s="240"/>
      <c r="F25" s="240"/>
      <c r="G25" s="241"/>
      <c r="H25" s="235" t="s">
        <v>123</v>
      </c>
      <c r="I25" s="235"/>
      <c r="J25" s="235"/>
      <c r="K25" s="235"/>
      <c r="L25" s="235"/>
      <c r="M25" s="235"/>
      <c r="N25" s="235"/>
      <c r="O25" s="235"/>
      <c r="P25" s="235"/>
      <c r="Q25" s="235"/>
      <c r="R25" s="235"/>
      <c r="S25" s="235"/>
      <c r="T25" s="235"/>
      <c r="U25" s="235"/>
      <c r="V25" s="235"/>
      <c r="W25" s="235"/>
      <c r="X25" s="235"/>
      <c r="Y25" s="235"/>
      <c r="Z25" s="235"/>
      <c r="AA25" s="61"/>
      <c r="AB25" s="61"/>
    </row>
    <row r="26" spans="1:47" ht="50.25" customHeight="1">
      <c r="A26" s="237"/>
      <c r="B26" s="238"/>
      <c r="C26" s="238"/>
      <c r="D26" s="238"/>
      <c r="E26" s="238"/>
      <c r="F26" s="238"/>
      <c r="G26" s="238"/>
      <c r="H26" s="238"/>
      <c r="I26" s="238"/>
      <c r="J26" s="238"/>
      <c r="K26" s="238"/>
      <c r="L26" s="238"/>
      <c r="M26" s="238"/>
      <c r="N26" s="238"/>
      <c r="O26" s="238"/>
      <c r="P26" s="238"/>
      <c r="Q26" s="238"/>
      <c r="R26" s="238"/>
      <c r="S26" s="238"/>
      <c r="T26" s="238"/>
      <c r="U26" s="239"/>
    </row>
    <row r="27" spans="1:47" ht="50.25" customHeight="1">
      <c r="A27" s="168" t="s">
        <v>124</v>
      </c>
      <c r="B27" s="240"/>
      <c r="C27" s="240"/>
      <c r="D27" s="240"/>
      <c r="E27" s="240"/>
      <c r="F27" s="240"/>
      <c r="G27" s="241"/>
      <c r="H27" s="235" t="s">
        <v>131</v>
      </c>
      <c r="I27" s="235"/>
      <c r="J27" s="235"/>
      <c r="K27" s="235"/>
      <c r="L27" s="235"/>
      <c r="M27" s="235"/>
      <c r="N27" s="235"/>
      <c r="O27" s="235"/>
      <c r="P27" s="235"/>
      <c r="Q27" s="235"/>
      <c r="R27" s="235"/>
      <c r="S27" s="235"/>
      <c r="T27" s="235"/>
      <c r="U27" s="235"/>
      <c r="V27" s="235"/>
      <c r="W27" s="235"/>
      <c r="X27" s="235"/>
      <c r="Y27" s="235"/>
      <c r="Z27" s="235"/>
      <c r="AA27" s="49"/>
      <c r="AB27" s="49"/>
    </row>
    <row r="28" spans="1:47" ht="50.25" customHeight="1">
      <c r="A28" s="80"/>
      <c r="B28" s="87"/>
      <c r="C28" s="87"/>
      <c r="D28" s="87"/>
      <c r="E28" s="87"/>
      <c r="F28" s="87"/>
      <c r="G28" s="87"/>
      <c r="H28" s="87"/>
      <c r="I28" s="87"/>
      <c r="J28" s="87"/>
      <c r="K28" s="87"/>
      <c r="L28" s="87"/>
      <c r="M28" s="87"/>
      <c r="N28" s="87"/>
      <c r="O28" s="87"/>
      <c r="P28" s="87"/>
      <c r="Q28" s="87"/>
      <c r="R28" s="87"/>
      <c r="S28" s="87"/>
      <c r="T28" s="81"/>
      <c r="U28" s="98"/>
      <c r="V28" s="98"/>
      <c r="W28" s="98"/>
      <c r="X28" s="98"/>
    </row>
    <row r="29" spans="1:47" ht="33.75" customHeight="1">
      <c r="A29" s="85" t="str">
        <f>MID($A$24,1,1)</f>
        <v/>
      </c>
      <c r="B29" s="78" t="str">
        <f>MID($A$24,2,1)</f>
        <v/>
      </c>
      <c r="C29" s="78" t="str">
        <f>MID($A$24,3,1)</f>
        <v/>
      </c>
      <c r="D29" s="78" t="str">
        <f>MID($A$24,4,1)</f>
        <v/>
      </c>
      <c r="E29" s="78" t="str">
        <f>MID($A$24,5,1)</f>
        <v/>
      </c>
      <c r="F29" s="78" t="str">
        <f>MID($A$24,6,1)</f>
        <v/>
      </c>
      <c r="G29" s="78" t="str">
        <f>MID($A$24,7,1)</f>
        <v/>
      </c>
      <c r="H29" s="78" t="str">
        <f>MID($A$24,8,1)</f>
        <v/>
      </c>
      <c r="I29" s="78" t="str">
        <f>MID($A$24,9,1)</f>
        <v/>
      </c>
      <c r="J29" s="78" t="str">
        <f>MID($A$24,10,1)</f>
        <v/>
      </c>
      <c r="K29" s="78" t="str">
        <f>MID($A$24,11,1)</f>
        <v/>
      </c>
      <c r="L29" s="78" t="str">
        <f>MID($A$24,12,1)</f>
        <v/>
      </c>
      <c r="M29" s="78" t="str">
        <f>MID($A$24,13,1)</f>
        <v/>
      </c>
      <c r="N29" s="78" t="str">
        <f>MID($A$24,14,1)</f>
        <v/>
      </c>
      <c r="O29" s="78" t="str">
        <f>MID($A$24,15,1)</f>
        <v/>
      </c>
      <c r="P29" s="78" t="str">
        <f>MID($A$24,16,1)</f>
        <v/>
      </c>
      <c r="Q29" s="78" t="str">
        <f>MID($A$24,17,1)</f>
        <v/>
      </c>
      <c r="R29" s="78" t="str">
        <f>MID($A$24,18,1)</f>
        <v/>
      </c>
      <c r="S29" s="78" t="str">
        <f>MID($A$24,19,1)</f>
        <v/>
      </c>
      <c r="T29" s="86" t="str">
        <f>MID($A$24,20,1)</f>
        <v/>
      </c>
      <c r="U29" s="98"/>
      <c r="V29" s="98"/>
      <c r="W29" s="98"/>
      <c r="X29" s="98"/>
    </row>
    <row r="30" spans="1:47" ht="50.25" customHeight="1">
      <c r="A30" s="80"/>
      <c r="B30" s="87"/>
      <c r="C30" s="87"/>
      <c r="D30" s="87"/>
      <c r="E30" s="87"/>
      <c r="F30" s="87"/>
      <c r="G30" s="87"/>
      <c r="H30" s="87"/>
      <c r="I30" s="87"/>
      <c r="J30" s="87"/>
      <c r="K30" s="87"/>
      <c r="L30" s="87"/>
      <c r="M30" s="87"/>
      <c r="N30" s="87"/>
      <c r="O30" s="87"/>
      <c r="P30" s="87"/>
      <c r="Q30" s="87"/>
      <c r="R30" s="87"/>
      <c r="S30" s="87"/>
      <c r="T30" s="81"/>
      <c r="U30" s="98"/>
      <c r="V30" s="98"/>
      <c r="W30" s="98"/>
      <c r="X30" s="98"/>
    </row>
    <row r="31" spans="1:47" ht="33.75" customHeight="1">
      <c r="A31" s="102" t="str">
        <f>MID($A$24,21,1)</f>
        <v/>
      </c>
      <c r="B31" s="103" t="str">
        <f>MID($A$24,22,1)</f>
        <v/>
      </c>
      <c r="C31" s="103" t="str">
        <f>MID($A$24,23,1)</f>
        <v/>
      </c>
      <c r="D31" s="103" t="str">
        <f>MID($A$24,24,1)</f>
        <v/>
      </c>
      <c r="E31" s="103" t="str">
        <f>MID($A$24,25,1)</f>
        <v/>
      </c>
      <c r="F31" s="103" t="str">
        <f>MID($A$24,26,1)</f>
        <v/>
      </c>
      <c r="G31" s="103" t="str">
        <f>MID($A$24,27,1)</f>
        <v/>
      </c>
      <c r="H31" s="103" t="str">
        <f>MID($A$24,28,1)</f>
        <v/>
      </c>
      <c r="I31" s="103" t="str">
        <f>MID($A$24,29,1)</f>
        <v/>
      </c>
      <c r="J31" s="103" t="str">
        <f>MID($A$24,30,1)</f>
        <v/>
      </c>
      <c r="K31" s="103" t="str">
        <f>MID($A$24,31,1)</f>
        <v/>
      </c>
      <c r="L31" s="103" t="str">
        <f>MID($A$24,32,1)</f>
        <v/>
      </c>
      <c r="M31" s="103" t="str">
        <f>MID($A$24,33,1)</f>
        <v/>
      </c>
      <c r="N31" s="103" t="str">
        <f>MID($A$24,34,1)</f>
        <v/>
      </c>
      <c r="O31" s="103" t="str">
        <f>MID($A$24,35,1)</f>
        <v/>
      </c>
      <c r="P31" s="103" t="str">
        <f>MID($A$24,36,1)</f>
        <v/>
      </c>
      <c r="Q31" s="103" t="str">
        <f>MID($A$24,37,1)</f>
        <v/>
      </c>
      <c r="R31" s="103" t="str">
        <f>MID($A$24,38,1)</f>
        <v/>
      </c>
      <c r="S31" s="103" t="str">
        <f>MID($A$24,39,1)</f>
        <v/>
      </c>
      <c r="T31" s="104" t="str">
        <f>MID($A$24,40,1)</f>
        <v/>
      </c>
      <c r="U31" s="98"/>
      <c r="V31" s="98"/>
      <c r="W31" s="98"/>
      <c r="X31" s="98"/>
    </row>
    <row r="32" spans="1:47" ht="50.25" customHeight="1">
      <c r="A32" s="171" t="s">
        <v>126</v>
      </c>
      <c r="B32" s="172"/>
      <c r="C32" s="172"/>
      <c r="D32" s="172"/>
      <c r="E32" s="172"/>
      <c r="F32" s="172"/>
      <c r="G32" s="173"/>
      <c r="H32" s="235" t="s">
        <v>125</v>
      </c>
      <c r="I32" s="235"/>
      <c r="J32" s="235"/>
      <c r="K32" s="235"/>
      <c r="L32" s="235"/>
      <c r="M32" s="235"/>
      <c r="N32" s="235"/>
      <c r="O32" s="235"/>
      <c r="P32" s="235"/>
      <c r="Q32" s="235"/>
      <c r="R32" s="235"/>
      <c r="S32" s="235"/>
      <c r="T32" s="235"/>
      <c r="U32" s="235"/>
      <c r="V32" s="235"/>
      <c r="W32" s="235"/>
      <c r="X32" s="235"/>
      <c r="Y32" s="235"/>
      <c r="Z32" s="235"/>
      <c r="AA32" s="61"/>
      <c r="AB32" s="61"/>
    </row>
    <row r="33" spans="1:28" ht="50.25" customHeight="1">
      <c r="A33" s="229"/>
      <c r="B33" s="230"/>
      <c r="C33" s="230"/>
      <c r="D33" s="230"/>
      <c r="E33" s="230"/>
      <c r="F33" s="230"/>
      <c r="G33" s="230"/>
      <c r="H33" s="230"/>
      <c r="I33" s="230"/>
      <c r="J33" s="230"/>
      <c r="K33" s="230"/>
      <c r="L33" s="230"/>
      <c r="M33" s="230"/>
      <c r="N33" s="230"/>
      <c r="O33" s="230"/>
      <c r="P33" s="230"/>
      <c r="Q33" s="230"/>
      <c r="R33" s="230"/>
      <c r="S33" s="230"/>
      <c r="T33" s="230"/>
      <c r="U33" s="231"/>
    </row>
    <row r="34" spans="1:28" ht="50.25" customHeight="1">
      <c r="A34" s="232" t="s">
        <v>127</v>
      </c>
      <c r="B34" s="233"/>
      <c r="C34" s="233"/>
      <c r="D34" s="233"/>
      <c r="E34" s="233"/>
      <c r="F34" s="233"/>
      <c r="G34" s="234"/>
      <c r="H34" s="235" t="s">
        <v>132</v>
      </c>
      <c r="I34" s="235"/>
      <c r="J34" s="235"/>
      <c r="K34" s="235"/>
      <c r="L34" s="235"/>
      <c r="M34" s="235"/>
      <c r="N34" s="235"/>
      <c r="O34" s="235"/>
      <c r="P34" s="235"/>
      <c r="Q34" s="235"/>
      <c r="R34" s="235"/>
      <c r="S34" s="235"/>
      <c r="T34" s="235"/>
      <c r="U34" s="235"/>
      <c r="V34" s="235"/>
      <c r="W34" s="235"/>
      <c r="X34" s="235"/>
      <c r="Y34" s="235"/>
      <c r="Z34" s="235"/>
      <c r="AA34" s="61"/>
      <c r="AB34" s="61"/>
    </row>
    <row r="35" spans="1:28" ht="50.25" customHeight="1">
      <c r="A35" s="80"/>
      <c r="B35" s="79"/>
      <c r="C35" s="79"/>
      <c r="D35" s="79"/>
      <c r="E35" s="79"/>
      <c r="F35" s="79"/>
      <c r="G35" s="79"/>
      <c r="H35" s="79"/>
      <c r="I35" s="79"/>
      <c r="J35" s="79"/>
      <c r="K35" s="79"/>
      <c r="L35" s="79"/>
      <c r="M35" s="79"/>
      <c r="N35" s="79"/>
      <c r="O35" s="79"/>
      <c r="P35" s="79"/>
      <c r="Q35" s="79"/>
      <c r="R35" s="79"/>
      <c r="S35" s="79"/>
      <c r="T35" s="81"/>
      <c r="U35" s="98"/>
      <c r="V35" s="98"/>
      <c r="W35" s="98"/>
      <c r="X35" s="98"/>
    </row>
    <row r="36" spans="1:28" ht="33.75" customHeight="1">
      <c r="A36" s="85" t="str">
        <f>MID($A$33,1,1)</f>
        <v/>
      </c>
      <c r="B36" s="78" t="str">
        <f>MID($A$33,2,1)</f>
        <v/>
      </c>
      <c r="C36" s="78" t="str">
        <f>MID($A$33,3,1)</f>
        <v/>
      </c>
      <c r="D36" s="78" t="str">
        <f>MID($A$33,4,1)</f>
        <v/>
      </c>
      <c r="E36" s="78" t="str">
        <f>MID($A$33,5,1)</f>
        <v/>
      </c>
      <c r="F36" s="78" t="str">
        <f>MID($A$33,6,1)</f>
        <v/>
      </c>
      <c r="G36" s="78" t="str">
        <f>MID($A$33,7,1)</f>
        <v/>
      </c>
      <c r="H36" s="78" t="str">
        <f>MID($A$33,8,1)</f>
        <v/>
      </c>
      <c r="I36" s="78" t="str">
        <f>MID($A$33,9,1)</f>
        <v/>
      </c>
      <c r="J36" s="78" t="str">
        <f>MID($A$33,10,1)</f>
        <v/>
      </c>
      <c r="K36" s="78" t="str">
        <f>MID($A$33,11,1)</f>
        <v/>
      </c>
      <c r="L36" s="78" t="str">
        <f>MID($A$33,12,1)</f>
        <v/>
      </c>
      <c r="M36" s="78" t="str">
        <f>MID($A$33,13,1)</f>
        <v/>
      </c>
      <c r="N36" s="78" t="str">
        <f>MID($A$33,14,1)</f>
        <v/>
      </c>
      <c r="O36" s="78" t="str">
        <f>MID($A$33,15,1)</f>
        <v/>
      </c>
      <c r="P36" s="78" t="str">
        <f>MID($A$33,16,1)</f>
        <v/>
      </c>
      <c r="Q36" s="78" t="str">
        <f>MID($A$33,17,1)</f>
        <v/>
      </c>
      <c r="R36" s="78" t="str">
        <f>MID($A$33,18,1)</f>
        <v/>
      </c>
      <c r="S36" s="78" t="str">
        <f>MID($A$33,19,1)</f>
        <v/>
      </c>
      <c r="T36" s="86" t="str">
        <f>MID($A$33,20,1)</f>
        <v/>
      </c>
      <c r="U36" s="98"/>
      <c r="V36" s="98"/>
      <c r="W36" s="98"/>
      <c r="X36" s="98"/>
    </row>
    <row r="37" spans="1:28" ht="50.25" customHeight="1">
      <c r="A37" s="80"/>
      <c r="B37" s="87"/>
      <c r="C37" s="87"/>
      <c r="D37" s="87"/>
      <c r="E37" s="87"/>
      <c r="F37" s="87"/>
      <c r="G37" s="87"/>
      <c r="H37" s="87"/>
      <c r="I37" s="87"/>
      <c r="J37" s="87"/>
      <c r="K37" s="87"/>
      <c r="L37" s="87"/>
      <c r="M37" s="87"/>
      <c r="N37" s="87"/>
      <c r="O37" s="87"/>
      <c r="P37" s="87"/>
      <c r="Q37" s="87"/>
      <c r="R37" s="87"/>
      <c r="S37" s="87"/>
      <c r="T37" s="81"/>
      <c r="U37" s="98"/>
      <c r="V37" s="98"/>
      <c r="W37" s="98"/>
      <c r="X37" s="98"/>
    </row>
    <row r="38" spans="1:28" ht="33.75" customHeight="1">
      <c r="A38" s="82" t="str">
        <f>MID($A$33,21,1)</f>
        <v/>
      </c>
      <c r="B38" s="83" t="str">
        <f>MID($A$33,22,1)</f>
        <v/>
      </c>
      <c r="C38" s="83" t="str">
        <f>MID($A$33,23,1)</f>
        <v/>
      </c>
      <c r="D38" s="83" t="str">
        <f>MID($A$33,24,1)</f>
        <v/>
      </c>
      <c r="E38" s="83" t="str">
        <f>MID($A$33,25,1)</f>
        <v/>
      </c>
      <c r="F38" s="83" t="str">
        <f>MID($A$33,26,1)</f>
        <v/>
      </c>
      <c r="G38" s="83" t="str">
        <f>MID($A$33,27,1)</f>
        <v/>
      </c>
      <c r="H38" s="83" t="str">
        <f>MID($A$33,28,1)</f>
        <v/>
      </c>
      <c r="I38" s="83" t="str">
        <f>MID($A$33,29,1)</f>
        <v/>
      </c>
      <c r="J38" s="83" t="str">
        <f>MID($A$33,30,1)</f>
        <v/>
      </c>
      <c r="K38" s="83" t="str">
        <f>MID($A$33,31,1)</f>
        <v/>
      </c>
      <c r="L38" s="83" t="str">
        <f>MID($A$33,32,1)</f>
        <v/>
      </c>
      <c r="M38" s="83" t="str">
        <f>MID($A$33,33,1)</f>
        <v/>
      </c>
      <c r="N38" s="83" t="str">
        <f>MID($A$33,34,1)</f>
        <v/>
      </c>
      <c r="O38" s="83" t="str">
        <f>MID($A$33,35,1)</f>
        <v/>
      </c>
      <c r="P38" s="83" t="str">
        <f>MID($A$33,36,1)</f>
        <v/>
      </c>
      <c r="Q38" s="83" t="str">
        <f>MID($A$33,37,1)</f>
        <v/>
      </c>
      <c r="R38" s="83" t="str">
        <f>MID($A$33,38,1)</f>
        <v/>
      </c>
      <c r="S38" s="83" t="str">
        <f>MID($A$33,39,1)</f>
        <v/>
      </c>
      <c r="T38" s="84" t="str">
        <f>MID($A$33,40,1)</f>
        <v/>
      </c>
      <c r="U38" s="98"/>
      <c r="V38" s="98"/>
      <c r="W38" s="98"/>
      <c r="X38" s="98"/>
    </row>
    <row r="39" spans="1:28" ht="50.25" customHeight="1">
      <c r="A39" s="172" t="s">
        <v>128</v>
      </c>
      <c r="B39" s="236"/>
      <c r="C39" s="236"/>
      <c r="D39" s="236"/>
      <c r="E39" s="236"/>
      <c r="F39" s="236"/>
      <c r="G39" s="236"/>
      <c r="H39" s="235" t="s">
        <v>130</v>
      </c>
      <c r="I39" s="235"/>
      <c r="J39" s="235"/>
      <c r="K39" s="235"/>
      <c r="L39" s="235"/>
      <c r="M39" s="235"/>
      <c r="N39" s="235"/>
      <c r="O39" s="235"/>
      <c r="P39" s="235"/>
      <c r="Q39" s="235"/>
      <c r="R39" s="235"/>
      <c r="S39" s="235"/>
      <c r="T39" s="235"/>
      <c r="U39" s="235"/>
      <c r="V39" s="235"/>
      <c r="W39" s="235"/>
      <c r="X39" s="235"/>
      <c r="Y39" s="235"/>
      <c r="Z39" s="235"/>
      <c r="AA39" s="235"/>
      <c r="AB39" s="61"/>
    </row>
    <row r="40" spans="1:28" s="47" customFormat="1" ht="33.75" customHeight="1">
      <c r="A40" s="280"/>
      <c r="B40" s="281"/>
      <c r="C40" s="281"/>
      <c r="D40" s="281"/>
      <c r="E40" s="281"/>
      <c r="F40" s="281"/>
      <c r="G40" s="281"/>
      <c r="H40" s="281"/>
      <c r="I40" s="281"/>
      <c r="J40" s="281"/>
      <c r="K40" s="281"/>
      <c r="L40" s="281"/>
      <c r="M40" s="281"/>
      <c r="N40" s="281"/>
      <c r="O40" s="281"/>
      <c r="P40" s="281"/>
      <c r="Q40" s="281"/>
      <c r="R40" s="281"/>
      <c r="S40" s="281"/>
      <c r="T40" s="282"/>
      <c r="U40" s="50"/>
      <c r="V40" s="50"/>
      <c r="W40" s="50"/>
      <c r="X40" s="50"/>
      <c r="Y40" s="50"/>
      <c r="Z40" s="50"/>
      <c r="AA40" s="50"/>
      <c r="AB40" s="50"/>
    </row>
    <row r="41" spans="1:28" s="47" customFormat="1" ht="33.75" customHeight="1">
      <c r="A41" s="226"/>
      <c r="B41" s="227"/>
      <c r="C41" s="227"/>
      <c r="D41" s="227"/>
      <c r="E41" s="227"/>
      <c r="F41" s="227"/>
      <c r="G41" s="227"/>
      <c r="H41" s="227"/>
      <c r="I41" s="227"/>
      <c r="J41" s="227"/>
      <c r="K41" s="227"/>
      <c r="L41" s="227"/>
      <c r="M41" s="227"/>
      <c r="N41" s="227"/>
      <c r="O41" s="227"/>
      <c r="P41" s="227"/>
      <c r="Q41" s="227"/>
      <c r="R41" s="227"/>
      <c r="S41" s="227"/>
      <c r="T41" s="228"/>
      <c r="U41" s="50"/>
      <c r="V41" s="50"/>
      <c r="W41" s="50"/>
      <c r="X41" s="50"/>
      <c r="Y41" s="50"/>
      <c r="Z41" s="50"/>
      <c r="AA41" s="50"/>
      <c r="AB41" s="50"/>
    </row>
    <row r="42" spans="1:28" s="47" customFormat="1" ht="33.75" customHeight="1">
      <c r="A42" s="226"/>
      <c r="B42" s="227"/>
      <c r="C42" s="227"/>
      <c r="D42" s="227"/>
      <c r="E42" s="227"/>
      <c r="F42" s="227"/>
      <c r="G42" s="227"/>
      <c r="H42" s="227"/>
      <c r="I42" s="227"/>
      <c r="J42" s="227"/>
      <c r="K42" s="227"/>
      <c r="L42" s="227"/>
      <c r="M42" s="227"/>
      <c r="N42" s="227"/>
      <c r="O42" s="227"/>
      <c r="P42" s="227"/>
      <c r="Q42" s="227"/>
      <c r="R42" s="227"/>
      <c r="S42" s="227"/>
      <c r="T42" s="228"/>
      <c r="U42" s="50"/>
      <c r="V42" s="50"/>
      <c r="W42" s="50"/>
      <c r="X42" s="50"/>
      <c r="Y42" s="50"/>
      <c r="Z42" s="50"/>
      <c r="AA42" s="50"/>
      <c r="AB42" s="50"/>
    </row>
    <row r="43" spans="1:28" s="47" customFormat="1" ht="33.75" customHeight="1">
      <c r="A43" s="226"/>
      <c r="B43" s="227"/>
      <c r="C43" s="227"/>
      <c r="D43" s="227"/>
      <c r="E43" s="227"/>
      <c r="F43" s="227"/>
      <c r="G43" s="227"/>
      <c r="H43" s="227"/>
      <c r="I43" s="227"/>
      <c r="J43" s="227"/>
      <c r="K43" s="227"/>
      <c r="L43" s="227"/>
      <c r="M43" s="227"/>
      <c r="N43" s="227"/>
      <c r="O43" s="227"/>
      <c r="P43" s="227"/>
      <c r="Q43" s="227"/>
      <c r="R43" s="227"/>
      <c r="S43" s="227"/>
      <c r="T43" s="228"/>
      <c r="U43" s="50"/>
      <c r="V43" s="50"/>
      <c r="W43" s="50"/>
      <c r="X43" s="50"/>
      <c r="Y43" s="50"/>
      <c r="Z43" s="50"/>
      <c r="AA43" s="50"/>
      <c r="AB43" s="50"/>
    </row>
    <row r="44" spans="1:28" s="47" customFormat="1" ht="33.75" customHeight="1">
      <c r="A44" s="226"/>
      <c r="B44" s="227"/>
      <c r="C44" s="227"/>
      <c r="D44" s="227"/>
      <c r="E44" s="227"/>
      <c r="F44" s="227"/>
      <c r="G44" s="227"/>
      <c r="H44" s="227"/>
      <c r="I44" s="227"/>
      <c r="J44" s="227"/>
      <c r="K44" s="227"/>
      <c r="L44" s="227"/>
      <c r="M44" s="227"/>
      <c r="N44" s="227"/>
      <c r="O44" s="227"/>
      <c r="P44" s="227"/>
      <c r="Q44" s="227"/>
      <c r="R44" s="227"/>
      <c r="S44" s="227"/>
      <c r="T44" s="228"/>
      <c r="U44" s="50"/>
      <c r="V44" s="50"/>
      <c r="W44" s="50"/>
      <c r="X44" s="50"/>
      <c r="Y44" s="50"/>
      <c r="Z44" s="50"/>
      <c r="AA44" s="50"/>
      <c r="AB44" s="50"/>
    </row>
    <row r="45" spans="1:28" s="47" customFormat="1" ht="33.75" customHeight="1">
      <c r="A45" s="226"/>
      <c r="B45" s="227"/>
      <c r="C45" s="227"/>
      <c r="D45" s="227"/>
      <c r="E45" s="227"/>
      <c r="F45" s="227"/>
      <c r="G45" s="227"/>
      <c r="H45" s="227"/>
      <c r="I45" s="227"/>
      <c r="J45" s="227"/>
      <c r="K45" s="227"/>
      <c r="L45" s="227"/>
      <c r="M45" s="227"/>
      <c r="N45" s="227"/>
      <c r="O45" s="227"/>
      <c r="P45" s="227"/>
      <c r="Q45" s="227"/>
      <c r="R45" s="227"/>
      <c r="S45" s="227"/>
      <c r="T45" s="228"/>
      <c r="U45" s="50"/>
      <c r="V45" s="50"/>
      <c r="W45" s="50"/>
      <c r="X45" s="50"/>
      <c r="Y45" s="50"/>
      <c r="Z45" s="50"/>
      <c r="AA45" s="50"/>
      <c r="AB45" s="50"/>
    </row>
    <row r="46" spans="1:28" s="47" customFormat="1" ht="33.75" customHeight="1">
      <c r="A46" s="226"/>
      <c r="B46" s="227"/>
      <c r="C46" s="227"/>
      <c r="D46" s="227"/>
      <c r="E46" s="227"/>
      <c r="F46" s="227"/>
      <c r="G46" s="227"/>
      <c r="H46" s="227"/>
      <c r="I46" s="227"/>
      <c r="J46" s="227"/>
      <c r="K46" s="227"/>
      <c r="L46" s="227"/>
      <c r="M46" s="227"/>
      <c r="N46" s="227"/>
      <c r="O46" s="227"/>
      <c r="P46" s="227"/>
      <c r="Q46" s="227"/>
      <c r="R46" s="227"/>
      <c r="S46" s="227"/>
      <c r="T46" s="228"/>
      <c r="U46" s="50"/>
      <c r="V46" s="50"/>
      <c r="W46" s="50"/>
      <c r="X46" s="50"/>
      <c r="Y46" s="50"/>
      <c r="Z46" s="50"/>
      <c r="AA46" s="50"/>
      <c r="AB46" s="50"/>
    </row>
    <row r="47" spans="1:28" s="47" customFormat="1" ht="33.75" customHeight="1">
      <c r="A47" s="226"/>
      <c r="B47" s="227"/>
      <c r="C47" s="227"/>
      <c r="D47" s="227"/>
      <c r="E47" s="227"/>
      <c r="F47" s="227"/>
      <c r="G47" s="227"/>
      <c r="H47" s="227"/>
      <c r="I47" s="227"/>
      <c r="J47" s="227"/>
      <c r="K47" s="227"/>
      <c r="L47" s="227"/>
      <c r="M47" s="227"/>
      <c r="N47" s="227"/>
      <c r="O47" s="227"/>
      <c r="P47" s="227"/>
      <c r="Q47" s="227"/>
      <c r="R47" s="227"/>
      <c r="S47" s="227"/>
      <c r="T47" s="228"/>
      <c r="U47" s="50"/>
      <c r="V47" s="50"/>
      <c r="W47" s="50"/>
      <c r="X47" s="50"/>
      <c r="Y47" s="50"/>
      <c r="Z47" s="50"/>
      <c r="AA47" s="50"/>
      <c r="AB47" s="50"/>
    </row>
    <row r="48" spans="1:28" s="47" customFormat="1" ht="33.75" customHeight="1">
      <c r="A48" s="226"/>
      <c r="B48" s="227"/>
      <c r="C48" s="227"/>
      <c r="D48" s="227"/>
      <c r="E48" s="227"/>
      <c r="F48" s="227"/>
      <c r="G48" s="227"/>
      <c r="H48" s="227"/>
      <c r="I48" s="227"/>
      <c r="J48" s="227"/>
      <c r="K48" s="227"/>
      <c r="L48" s="227"/>
      <c r="M48" s="227"/>
      <c r="N48" s="227"/>
      <c r="O48" s="227"/>
      <c r="P48" s="227"/>
      <c r="Q48" s="227"/>
      <c r="R48" s="227"/>
      <c r="S48" s="227"/>
      <c r="T48" s="228"/>
      <c r="U48" s="50"/>
      <c r="V48" s="50"/>
      <c r="W48" s="50"/>
      <c r="X48" s="50"/>
      <c r="Y48" s="50"/>
      <c r="Z48" s="50"/>
      <c r="AA48" s="50"/>
      <c r="AB48" s="50"/>
    </row>
    <row r="49" spans="1:41" ht="33.75" customHeight="1">
      <c r="A49" s="277"/>
      <c r="B49" s="278"/>
      <c r="C49" s="278"/>
      <c r="D49" s="278"/>
      <c r="E49" s="278"/>
      <c r="F49" s="278"/>
      <c r="G49" s="278"/>
      <c r="H49" s="278"/>
      <c r="I49" s="278"/>
      <c r="J49" s="278"/>
      <c r="K49" s="278"/>
      <c r="L49" s="278"/>
      <c r="M49" s="278"/>
      <c r="N49" s="278"/>
      <c r="O49" s="278"/>
      <c r="P49" s="278"/>
      <c r="Q49" s="278"/>
      <c r="R49" s="278"/>
      <c r="S49" s="278"/>
      <c r="T49" s="279"/>
      <c r="AO49" s="48"/>
    </row>
    <row r="50" spans="1:41" ht="11.25" customHeight="1">
      <c r="A50" s="72"/>
      <c r="B50" s="72"/>
      <c r="C50" s="72"/>
      <c r="D50" s="72"/>
      <c r="E50" s="72"/>
      <c r="F50" s="72"/>
      <c r="G50" s="72"/>
      <c r="H50" s="72"/>
      <c r="I50" s="72"/>
      <c r="J50" s="72"/>
      <c r="K50" s="72"/>
      <c r="L50" s="72"/>
      <c r="M50" s="72"/>
      <c r="N50" s="72"/>
      <c r="O50" s="72"/>
      <c r="P50" s="72"/>
      <c r="Q50" s="72"/>
      <c r="R50" s="72"/>
      <c r="S50" s="72"/>
      <c r="T50" s="72"/>
      <c r="AO50" s="48"/>
    </row>
    <row r="51" spans="1:41" ht="50.25" customHeight="1">
      <c r="A51" s="232" t="s">
        <v>133</v>
      </c>
      <c r="B51" s="233"/>
      <c r="C51" s="233"/>
      <c r="D51" s="233"/>
      <c r="E51" s="233"/>
      <c r="F51" s="233"/>
      <c r="G51" s="234"/>
      <c r="H51" s="235" t="s">
        <v>134</v>
      </c>
      <c r="I51" s="235"/>
      <c r="J51" s="235"/>
      <c r="K51" s="235"/>
      <c r="L51" s="235"/>
      <c r="M51" s="235"/>
      <c r="N51" s="235"/>
      <c r="O51" s="235"/>
      <c r="P51" s="235"/>
      <c r="Q51" s="235"/>
      <c r="R51" s="235"/>
      <c r="S51" s="235"/>
      <c r="T51" s="235"/>
      <c r="U51" s="235"/>
      <c r="V51" s="235"/>
      <c r="W51" s="235"/>
      <c r="X51" s="235"/>
      <c r="Y51" s="235"/>
      <c r="Z51" s="235"/>
      <c r="AA51" s="61"/>
      <c r="AB51" s="61"/>
    </row>
    <row r="52" spans="1:41" ht="33.75" customHeight="1">
      <c r="A52" s="66"/>
      <c r="B52" s="189" t="s">
        <v>52</v>
      </c>
      <c r="C52" s="189"/>
      <c r="D52" s="190"/>
      <c r="E52" s="191" t="s">
        <v>53</v>
      </c>
      <c r="F52" s="189"/>
      <c r="G52" s="189"/>
      <c r="H52" s="67"/>
      <c r="I52" s="189" t="s">
        <v>52</v>
      </c>
      <c r="J52" s="189"/>
      <c r="K52" s="190"/>
      <c r="L52" s="191" t="s">
        <v>53</v>
      </c>
      <c r="M52" s="189"/>
      <c r="N52" s="189"/>
      <c r="O52" s="67"/>
      <c r="P52" s="189" t="s">
        <v>52</v>
      </c>
      <c r="Q52" s="189"/>
      <c r="R52" s="190"/>
      <c r="S52" s="191" t="s">
        <v>53</v>
      </c>
      <c r="T52" s="189"/>
      <c r="U52" s="189"/>
      <c r="V52" s="67"/>
      <c r="W52" s="189" t="s">
        <v>52</v>
      </c>
      <c r="X52" s="189"/>
      <c r="Y52" s="190"/>
      <c r="Z52" s="191" t="s">
        <v>53</v>
      </c>
      <c r="AA52" s="189"/>
      <c r="AB52" s="189"/>
      <c r="AC52" s="67"/>
      <c r="AD52" s="189" t="s">
        <v>52</v>
      </c>
      <c r="AE52" s="189"/>
      <c r="AF52" s="190"/>
      <c r="AG52" s="191" t="s">
        <v>53</v>
      </c>
      <c r="AH52" s="189"/>
      <c r="AI52" s="189"/>
      <c r="AJ52" s="100"/>
      <c r="AK52" s="100"/>
      <c r="AL52" s="100"/>
      <c r="AM52" s="100"/>
    </row>
    <row r="53" spans="1:41" ht="33.75" customHeight="1">
      <c r="A53" s="68">
        <v>1</v>
      </c>
      <c r="B53" s="192"/>
      <c r="C53" s="192"/>
      <c r="D53" s="193"/>
      <c r="E53" s="194"/>
      <c r="F53" s="192"/>
      <c r="G53" s="192"/>
      <c r="H53" s="68">
        <v>2</v>
      </c>
      <c r="I53" s="192"/>
      <c r="J53" s="192"/>
      <c r="K53" s="193"/>
      <c r="L53" s="194"/>
      <c r="M53" s="192"/>
      <c r="N53" s="192"/>
      <c r="O53" s="68">
        <v>3</v>
      </c>
      <c r="P53" s="192"/>
      <c r="Q53" s="192"/>
      <c r="R53" s="193"/>
      <c r="S53" s="194"/>
      <c r="T53" s="192"/>
      <c r="U53" s="192"/>
      <c r="V53" s="68">
        <v>4</v>
      </c>
      <c r="W53" s="192"/>
      <c r="X53" s="192"/>
      <c r="Y53" s="193"/>
      <c r="Z53" s="194"/>
      <c r="AA53" s="192"/>
      <c r="AB53" s="192"/>
      <c r="AC53" s="68">
        <v>5</v>
      </c>
      <c r="AD53" s="192"/>
      <c r="AE53" s="192"/>
      <c r="AF53" s="193"/>
      <c r="AG53" s="194"/>
      <c r="AH53" s="192"/>
      <c r="AI53" s="192"/>
      <c r="AJ53" s="101"/>
      <c r="AK53" s="101"/>
      <c r="AL53" s="101"/>
      <c r="AM53" s="101"/>
    </row>
    <row r="54" spans="1:41" ht="33.75" customHeight="1">
      <c r="A54" s="69">
        <v>6</v>
      </c>
      <c r="B54" s="195"/>
      <c r="C54" s="195"/>
      <c r="D54" s="196"/>
      <c r="E54" s="197"/>
      <c r="F54" s="195"/>
      <c r="G54" s="195"/>
      <c r="H54" s="69">
        <v>7</v>
      </c>
      <c r="I54" s="195"/>
      <c r="J54" s="195"/>
      <c r="K54" s="196"/>
      <c r="L54" s="197"/>
      <c r="M54" s="195"/>
      <c r="N54" s="195"/>
      <c r="O54" s="69">
        <v>8</v>
      </c>
      <c r="P54" s="195"/>
      <c r="Q54" s="195"/>
      <c r="R54" s="196"/>
      <c r="S54" s="197"/>
      <c r="T54" s="195"/>
      <c r="U54" s="195"/>
      <c r="V54" s="69">
        <v>9</v>
      </c>
      <c r="W54" s="195"/>
      <c r="X54" s="195"/>
      <c r="Y54" s="196"/>
      <c r="Z54" s="197"/>
      <c r="AA54" s="195"/>
      <c r="AB54" s="195"/>
      <c r="AC54" s="69">
        <v>10</v>
      </c>
      <c r="AD54" s="195"/>
      <c r="AE54" s="195"/>
      <c r="AF54" s="196"/>
      <c r="AG54" s="197"/>
      <c r="AH54" s="195"/>
      <c r="AI54" s="195"/>
      <c r="AJ54" s="101"/>
      <c r="AK54" s="101"/>
      <c r="AL54" s="101"/>
      <c r="AM54" s="101"/>
    </row>
    <row r="55" spans="1:41" ht="33.75" customHeight="1">
      <c r="A55" s="69">
        <v>11</v>
      </c>
      <c r="B55" s="195"/>
      <c r="C55" s="195"/>
      <c r="D55" s="196"/>
      <c r="E55" s="197"/>
      <c r="F55" s="195"/>
      <c r="G55" s="195"/>
      <c r="H55" s="69">
        <v>12</v>
      </c>
      <c r="I55" s="195"/>
      <c r="J55" s="195"/>
      <c r="K55" s="196"/>
      <c r="L55" s="197"/>
      <c r="M55" s="195"/>
      <c r="N55" s="195"/>
      <c r="O55" s="69">
        <v>13</v>
      </c>
      <c r="P55" s="195"/>
      <c r="Q55" s="195"/>
      <c r="R55" s="196"/>
      <c r="S55" s="197"/>
      <c r="T55" s="195"/>
      <c r="U55" s="195"/>
      <c r="V55" s="69">
        <v>14</v>
      </c>
      <c r="W55" s="195"/>
      <c r="X55" s="195"/>
      <c r="Y55" s="196"/>
      <c r="Z55" s="197"/>
      <c r="AA55" s="195"/>
      <c r="AB55" s="195"/>
      <c r="AC55" s="69">
        <v>15</v>
      </c>
      <c r="AD55" s="195"/>
      <c r="AE55" s="195"/>
      <c r="AF55" s="196"/>
      <c r="AG55" s="197"/>
      <c r="AH55" s="195"/>
      <c r="AI55" s="195"/>
      <c r="AJ55" s="101"/>
      <c r="AK55" s="101"/>
      <c r="AL55" s="101"/>
      <c r="AM55" s="101"/>
    </row>
    <row r="56" spans="1:41" ht="33.75" customHeight="1">
      <c r="A56" s="69">
        <v>16</v>
      </c>
      <c r="B56" s="195"/>
      <c r="C56" s="195"/>
      <c r="D56" s="196"/>
      <c r="E56" s="197"/>
      <c r="F56" s="195"/>
      <c r="G56" s="195"/>
      <c r="H56" s="69">
        <v>17</v>
      </c>
      <c r="I56" s="195"/>
      <c r="J56" s="195"/>
      <c r="K56" s="196"/>
      <c r="L56" s="197"/>
      <c r="M56" s="195"/>
      <c r="N56" s="195"/>
      <c r="O56" s="69">
        <v>18</v>
      </c>
      <c r="P56" s="195"/>
      <c r="Q56" s="195"/>
      <c r="R56" s="196"/>
      <c r="S56" s="197"/>
      <c r="T56" s="195"/>
      <c r="U56" s="195"/>
      <c r="V56" s="69">
        <v>19</v>
      </c>
      <c r="W56" s="195"/>
      <c r="X56" s="195"/>
      <c r="Y56" s="196"/>
      <c r="Z56" s="197"/>
      <c r="AA56" s="195"/>
      <c r="AB56" s="195"/>
      <c r="AC56" s="69">
        <v>20</v>
      </c>
      <c r="AD56" s="195"/>
      <c r="AE56" s="195"/>
      <c r="AF56" s="196"/>
      <c r="AG56" s="197"/>
      <c r="AH56" s="195"/>
      <c r="AI56" s="195"/>
      <c r="AJ56" s="101"/>
      <c r="AK56" s="101"/>
      <c r="AL56" s="101"/>
      <c r="AM56" s="101"/>
    </row>
    <row r="57" spans="1:41" ht="33.75" customHeight="1">
      <c r="A57" s="69">
        <v>21</v>
      </c>
      <c r="B57" s="219"/>
      <c r="C57" s="219"/>
      <c r="D57" s="220"/>
      <c r="E57" s="221"/>
      <c r="F57" s="219"/>
      <c r="G57" s="219"/>
      <c r="H57" s="70">
        <v>22</v>
      </c>
      <c r="I57" s="219"/>
      <c r="J57" s="219"/>
      <c r="K57" s="220"/>
      <c r="L57" s="221"/>
      <c r="M57" s="219"/>
      <c r="N57" s="219"/>
      <c r="O57" s="70">
        <v>23</v>
      </c>
      <c r="P57" s="219"/>
      <c r="Q57" s="219"/>
      <c r="R57" s="220"/>
      <c r="S57" s="221"/>
      <c r="T57" s="219"/>
      <c r="U57" s="219"/>
      <c r="V57" s="70">
        <v>24</v>
      </c>
      <c r="W57" s="219"/>
      <c r="X57" s="219"/>
      <c r="Y57" s="220"/>
      <c r="Z57" s="221"/>
      <c r="AA57" s="219"/>
      <c r="AB57" s="219"/>
      <c r="AC57" s="70">
        <v>25</v>
      </c>
      <c r="AD57" s="219"/>
      <c r="AE57" s="219"/>
      <c r="AF57" s="220"/>
      <c r="AG57" s="221"/>
      <c r="AH57" s="219"/>
      <c r="AI57" s="219"/>
      <c r="AJ57" s="101"/>
      <c r="AK57" s="101"/>
      <c r="AL57" s="101"/>
      <c r="AM57" s="101"/>
    </row>
    <row r="58" spans="1:41" ht="33.75" customHeight="1">
      <c r="A58" s="71">
        <v>26</v>
      </c>
      <c r="B58" s="199"/>
      <c r="C58" s="199"/>
      <c r="D58" s="222"/>
      <c r="E58" s="198"/>
      <c r="F58" s="199"/>
      <c r="G58" s="199"/>
      <c r="H58" s="71">
        <v>27</v>
      </c>
      <c r="I58" s="199"/>
      <c r="J58" s="199"/>
      <c r="K58" s="222"/>
      <c r="L58" s="198"/>
      <c r="M58" s="199"/>
      <c r="N58" s="199"/>
      <c r="O58" s="71">
        <v>28</v>
      </c>
      <c r="P58" s="199"/>
      <c r="Q58" s="199"/>
      <c r="R58" s="222"/>
      <c r="S58" s="198"/>
      <c r="T58" s="199"/>
      <c r="U58" s="199"/>
      <c r="V58" s="71">
        <v>29</v>
      </c>
      <c r="W58" s="199"/>
      <c r="X58" s="199"/>
      <c r="Y58" s="222"/>
      <c r="Z58" s="198"/>
      <c r="AA58" s="199"/>
      <c r="AB58" s="199"/>
      <c r="AC58" s="71">
        <v>30</v>
      </c>
      <c r="AD58" s="199"/>
      <c r="AE58" s="199"/>
      <c r="AF58" s="222"/>
      <c r="AG58" s="198"/>
      <c r="AH58" s="199"/>
      <c r="AI58" s="199"/>
      <c r="AJ58" s="101"/>
      <c r="AK58" s="101"/>
      <c r="AL58" s="101"/>
      <c r="AM58" s="101"/>
    </row>
    <row r="59" spans="1:41" ht="11.25" customHeight="1">
      <c r="A59" s="72"/>
      <c r="B59" s="72"/>
      <c r="C59" s="72"/>
      <c r="D59" s="72"/>
      <c r="E59" s="72"/>
      <c r="F59" s="72"/>
      <c r="G59" s="72"/>
      <c r="H59" s="72"/>
      <c r="I59" s="72"/>
      <c r="J59" s="72"/>
      <c r="K59" s="72"/>
      <c r="L59" s="72"/>
      <c r="M59" s="72"/>
      <c r="N59" s="72"/>
      <c r="O59" s="72"/>
      <c r="P59" s="72"/>
      <c r="Q59" s="72"/>
      <c r="R59" s="72"/>
      <c r="S59" s="72"/>
      <c r="T59" s="72"/>
      <c r="AO59" s="48"/>
    </row>
    <row r="60" spans="1:41" ht="14.4">
      <c r="A60" s="168" t="s">
        <v>135</v>
      </c>
      <c r="B60" s="169"/>
      <c r="C60" s="169"/>
      <c r="D60" s="169"/>
      <c r="E60" s="169"/>
      <c r="F60" s="169"/>
      <c r="G60" s="170"/>
      <c r="H60" s="61"/>
      <c r="I60" s="168" t="s">
        <v>139</v>
      </c>
      <c r="J60" s="169"/>
      <c r="K60" s="169"/>
      <c r="L60" s="169"/>
      <c r="M60" s="169"/>
      <c r="N60" s="169"/>
      <c r="O60" s="170"/>
      <c r="P60" s="61"/>
      <c r="Q60" s="61"/>
      <c r="R60" s="174" t="s">
        <v>140</v>
      </c>
      <c r="S60" s="175"/>
      <c r="T60" s="175"/>
      <c r="U60" s="175"/>
      <c r="V60" s="176"/>
      <c r="W60" s="223" t="s">
        <v>141</v>
      </c>
      <c r="X60" s="223"/>
      <c r="Y60" s="224"/>
      <c r="Z60" s="225" t="s">
        <v>142</v>
      </c>
      <c r="AA60" s="223"/>
      <c r="AB60" s="223"/>
      <c r="AC60" s="263" t="s">
        <v>159</v>
      </c>
      <c r="AD60" s="235"/>
      <c r="AE60" s="235"/>
      <c r="AF60" s="235"/>
      <c r="AG60" s="235"/>
      <c r="AH60" s="235"/>
      <c r="AI60" s="235"/>
    </row>
    <row r="61" spans="1:41" ht="34.5" customHeight="1">
      <c r="A61" s="171"/>
      <c r="B61" s="172"/>
      <c r="C61" s="172"/>
      <c r="D61" s="172"/>
      <c r="E61" s="172"/>
      <c r="F61" s="172"/>
      <c r="G61" s="173"/>
      <c r="H61" s="61"/>
      <c r="I61" s="171"/>
      <c r="J61" s="172"/>
      <c r="K61" s="172"/>
      <c r="L61" s="172"/>
      <c r="M61" s="172"/>
      <c r="N61" s="172"/>
      <c r="O61" s="173"/>
      <c r="P61" s="61"/>
      <c r="Q61" s="61"/>
      <c r="R61" s="177"/>
      <c r="S61" s="178"/>
      <c r="T61" s="178"/>
      <c r="U61" s="178"/>
      <c r="V61" s="179"/>
      <c r="W61" s="180"/>
      <c r="X61" s="181"/>
      <c r="Y61" s="181"/>
      <c r="Z61" s="182"/>
      <c r="AA61" s="183"/>
      <c r="AB61" s="184"/>
      <c r="AC61" s="263"/>
      <c r="AD61" s="235"/>
      <c r="AE61" s="235"/>
      <c r="AF61" s="235"/>
      <c r="AG61" s="235"/>
      <c r="AH61" s="235"/>
      <c r="AI61" s="235"/>
    </row>
    <row r="62" spans="1:41" ht="33.75" customHeight="1">
      <c r="A62" s="212" t="s">
        <v>136</v>
      </c>
      <c r="B62" s="208"/>
      <c r="C62" s="213"/>
      <c r="D62" s="213"/>
      <c r="E62" s="213"/>
      <c r="F62" s="208" t="s">
        <v>51</v>
      </c>
      <c r="G62" s="209"/>
      <c r="I62" s="212" t="s">
        <v>136</v>
      </c>
      <c r="J62" s="208"/>
      <c r="K62" s="213"/>
      <c r="L62" s="214"/>
      <c r="M62" s="214"/>
      <c r="N62" s="215" t="s">
        <v>51</v>
      </c>
      <c r="O62" s="216"/>
    </row>
    <row r="63" spans="1:41" ht="33.75" customHeight="1">
      <c r="A63" s="217" t="s">
        <v>137</v>
      </c>
      <c r="B63" s="218"/>
      <c r="C63" s="185"/>
      <c r="D63" s="186"/>
      <c r="E63" s="186"/>
      <c r="F63" s="210" t="s">
        <v>51</v>
      </c>
      <c r="G63" s="211"/>
      <c r="I63" s="217" t="s">
        <v>137</v>
      </c>
      <c r="J63" s="218"/>
      <c r="K63" s="185"/>
      <c r="L63" s="186"/>
      <c r="M63" s="186"/>
      <c r="N63" s="187" t="s">
        <v>51</v>
      </c>
      <c r="O63" s="188"/>
      <c r="P63" s="167" t="s">
        <v>143</v>
      </c>
      <c r="Q63" s="167"/>
      <c r="R63" s="167"/>
      <c r="S63" s="167"/>
      <c r="T63" s="167"/>
      <c r="U63" s="167"/>
      <c r="V63" s="167"/>
      <c r="W63" s="167"/>
      <c r="X63" s="167"/>
      <c r="Y63" s="167"/>
      <c r="Z63" s="167"/>
      <c r="AA63" s="167"/>
      <c r="AB63" s="167"/>
      <c r="AC63" s="167"/>
    </row>
    <row r="64" spans="1:41" ht="30.75" customHeight="1">
      <c r="A64" s="200" t="s">
        <v>138</v>
      </c>
      <c r="B64" s="206"/>
      <c r="C64" s="207" t="str">
        <f>IF(C62+C63=0,"",C62+C63)</f>
        <v/>
      </c>
      <c r="D64" s="206"/>
      <c r="E64" s="206"/>
      <c r="F64" s="203" t="s">
        <v>51</v>
      </c>
      <c r="G64" s="204"/>
      <c r="H64" s="52"/>
      <c r="I64" s="200" t="s">
        <v>138</v>
      </c>
      <c r="J64" s="201"/>
      <c r="K64" s="202" t="str">
        <f>IF(K62+K63=0,"",K62+K63)</f>
        <v/>
      </c>
      <c r="L64" s="201"/>
      <c r="M64" s="201"/>
      <c r="N64" s="202" t="s">
        <v>51</v>
      </c>
      <c r="O64" s="205"/>
    </row>
  </sheetData>
  <sheetProtection password="9690" sheet="1" selectLockedCells="1" autoFilter="0"/>
  <dataConsolidate/>
  <mergeCells count="151">
    <mergeCell ref="A6:G6"/>
    <mergeCell ref="A7:D7"/>
    <mergeCell ref="A21:D21"/>
    <mergeCell ref="A19:I19"/>
    <mergeCell ref="K19:R19"/>
    <mergeCell ref="AC60:AI61"/>
    <mergeCell ref="A13:D13"/>
    <mergeCell ref="A9:Z9"/>
    <mergeCell ref="A22:D22"/>
    <mergeCell ref="A20:Z20"/>
    <mergeCell ref="A15:M15"/>
    <mergeCell ref="A17:C17"/>
    <mergeCell ref="E17:G17"/>
    <mergeCell ref="I17:K17"/>
    <mergeCell ref="L17:Z17"/>
    <mergeCell ref="A18:G18"/>
    <mergeCell ref="L57:N57"/>
    <mergeCell ref="A46:T46"/>
    <mergeCell ref="A47:T47"/>
    <mergeCell ref="A48:T48"/>
    <mergeCell ref="A49:T49"/>
    <mergeCell ref="A40:T40"/>
    <mergeCell ref="A41:T41"/>
    <mergeCell ref="L53:N53"/>
    <mergeCell ref="A26:U26"/>
    <mergeCell ref="A27:G27"/>
    <mergeCell ref="E52:G52"/>
    <mergeCell ref="E53:G53"/>
    <mergeCell ref="E54:G54"/>
    <mergeCell ref="E55:G55"/>
    <mergeCell ref="A3:Z3"/>
    <mergeCell ref="I4:Z4"/>
    <mergeCell ref="H23:Z23"/>
    <mergeCell ref="H25:Z25"/>
    <mergeCell ref="H27:Z27"/>
    <mergeCell ref="A4:H4"/>
    <mergeCell ref="A23:G23"/>
    <mergeCell ref="A25:G25"/>
    <mergeCell ref="H8:Z8"/>
    <mergeCell ref="A10:G10"/>
    <mergeCell ref="H10:Z10"/>
    <mergeCell ref="A12:G12"/>
    <mergeCell ref="A14:G14"/>
    <mergeCell ref="A16:G16"/>
    <mergeCell ref="A24:U24"/>
    <mergeCell ref="A5:L5"/>
    <mergeCell ref="A11:Z11"/>
    <mergeCell ref="H6:Z6"/>
    <mergeCell ref="A44:T44"/>
    <mergeCell ref="A45:T45"/>
    <mergeCell ref="A33:U33"/>
    <mergeCell ref="A32:G32"/>
    <mergeCell ref="A34:G34"/>
    <mergeCell ref="I54:K54"/>
    <mergeCell ref="L54:N54"/>
    <mergeCell ref="I55:K55"/>
    <mergeCell ref="L55:N55"/>
    <mergeCell ref="H39:AA39"/>
    <mergeCell ref="A39:G39"/>
    <mergeCell ref="A42:T42"/>
    <mergeCell ref="A43:T43"/>
    <mergeCell ref="H32:Z32"/>
    <mergeCell ref="H34:Z34"/>
    <mergeCell ref="A51:G51"/>
    <mergeCell ref="H51:Z51"/>
    <mergeCell ref="B52:D52"/>
    <mergeCell ref="B53:D53"/>
    <mergeCell ref="I52:K52"/>
    <mergeCell ref="L52:N52"/>
    <mergeCell ref="I53:K53"/>
    <mergeCell ref="P55:R55"/>
    <mergeCell ref="S55:U55"/>
    <mergeCell ref="P57:R57"/>
    <mergeCell ref="S57:U57"/>
    <mergeCell ref="L58:N58"/>
    <mergeCell ref="P58:R58"/>
    <mergeCell ref="E57:G57"/>
    <mergeCell ref="I57:K57"/>
    <mergeCell ref="B57:D57"/>
    <mergeCell ref="B58:D58"/>
    <mergeCell ref="I56:K56"/>
    <mergeCell ref="L56:N56"/>
    <mergeCell ref="E56:G56"/>
    <mergeCell ref="B56:D56"/>
    <mergeCell ref="E58:G58"/>
    <mergeCell ref="I58:K58"/>
    <mergeCell ref="P56:R56"/>
    <mergeCell ref="AG56:AI56"/>
    <mergeCell ref="AD57:AF57"/>
    <mergeCell ref="AG57:AI57"/>
    <mergeCell ref="AD58:AF58"/>
    <mergeCell ref="AG58:AI58"/>
    <mergeCell ref="W60:Y60"/>
    <mergeCell ref="Z60:AB60"/>
    <mergeCell ref="AG52:AI52"/>
    <mergeCell ref="AD53:AF53"/>
    <mergeCell ref="AG53:AI53"/>
    <mergeCell ref="AD54:AF54"/>
    <mergeCell ref="AG54:AI54"/>
    <mergeCell ref="AD55:AF55"/>
    <mergeCell ref="AG55:AI55"/>
    <mergeCell ref="Z56:AB56"/>
    <mergeCell ref="W57:Y57"/>
    <mergeCell ref="Z57:AB57"/>
    <mergeCell ref="W58:Y58"/>
    <mergeCell ref="Z58:AB58"/>
    <mergeCell ref="AD52:AF52"/>
    <mergeCell ref="AD56:AF56"/>
    <mergeCell ref="W52:Y52"/>
    <mergeCell ref="Z52:AB52"/>
    <mergeCell ref="W53:Y53"/>
    <mergeCell ref="I64:J64"/>
    <mergeCell ref="K64:M64"/>
    <mergeCell ref="F64:G64"/>
    <mergeCell ref="N64:O64"/>
    <mergeCell ref="C63:E63"/>
    <mergeCell ref="A64:B64"/>
    <mergeCell ref="C64:E64"/>
    <mergeCell ref="F62:G62"/>
    <mergeCell ref="F63:G63"/>
    <mergeCell ref="I62:J62"/>
    <mergeCell ref="K62:M62"/>
    <mergeCell ref="N62:O62"/>
    <mergeCell ref="I63:J63"/>
    <mergeCell ref="A62:B62"/>
    <mergeCell ref="A63:B63"/>
    <mergeCell ref="C62:E62"/>
    <mergeCell ref="P63:AC63"/>
    <mergeCell ref="A60:G61"/>
    <mergeCell ref="I60:O61"/>
    <mergeCell ref="R60:V61"/>
    <mergeCell ref="W61:Y61"/>
    <mergeCell ref="Z61:AB61"/>
    <mergeCell ref="K63:M63"/>
    <mergeCell ref="N63:O63"/>
    <mergeCell ref="P52:R52"/>
    <mergeCell ref="S52:U52"/>
    <mergeCell ref="P53:R53"/>
    <mergeCell ref="S53:U53"/>
    <mergeCell ref="P54:R54"/>
    <mergeCell ref="S54:U54"/>
    <mergeCell ref="S58:U58"/>
    <mergeCell ref="Z53:AB53"/>
    <mergeCell ref="W54:Y54"/>
    <mergeCell ref="Z54:AB54"/>
    <mergeCell ref="W55:Y55"/>
    <mergeCell ref="Z55:AB55"/>
    <mergeCell ref="W56:Y56"/>
    <mergeCell ref="B54:D54"/>
    <mergeCell ref="B55:D55"/>
    <mergeCell ref="S56:U56"/>
  </mergeCells>
  <phoneticPr fontId="26" type="Hiragana"/>
  <dataValidations count="19">
    <dataValidation type="textLength" operator="lessThanOrEqual" allowBlank="1" showErrorMessage="1" errorTitle="文字数制限" error="40字以内で入力すること" promptTitle="40字" prompt="※40字以内で入力すること。" sqref="V26:X26 V24:X24 V33:X33">
      <formula1>40</formula1>
    </dataValidation>
    <dataValidation type="list" allowBlank="1" showInputMessage="1" showErrorMessage="1" prompt="都道府県を選択すること" sqref="A13:D13">
      <formula1>List_都道府県</formula1>
    </dataValidation>
    <dataValidation imeMode="off" allowBlank="1" showInputMessage="1" showErrorMessage="1" sqref="P22:T22 V22:Z22 J19 J22:N22"/>
    <dataValidation type="custom" imeMode="hiragana" allowBlank="1" showErrorMessage="1" errorTitle="ひらがな入力" error="ひらがなで入力すること。" promptTitle="※注意" prompt="ひらがなで入力のこと。" sqref="H18:Z18 F21:W21 H14:Z14 H16:Z16">
      <formula1>F14=PHONETIC(F14)</formula1>
    </dataValidation>
    <dataValidation imeMode="on" allowBlank="1" showInputMessage="1" showErrorMessage="1" sqref="N15 AJ53:AM58"/>
    <dataValidation type="textLength" imeMode="off" operator="equal" allowBlank="1" showInputMessage="1" showErrorMessage="1" error="携帯電話番号の頭3桁を入力すること" prompt="携帯電話番号の頭3桁を入力すること" sqref="A17:C17">
      <formula1>3</formula1>
    </dataValidation>
    <dataValidation type="textLength" imeMode="off" operator="equal" allowBlank="1" showInputMessage="1" showErrorMessage="1" error="携帯電話番号の頭4桁目から7桁目を入力すること" prompt="携帯電話番号の頭4桁目から7桁目を入力すること" sqref="E17:G17">
      <formula1>4</formula1>
    </dataValidation>
    <dataValidation type="textLength" imeMode="off" operator="equal" allowBlank="1" showInputMessage="1" showErrorMessage="1" error="携帯電話番号の後ろから4桁を入力すること" prompt="携帯電話番号の後ろ4桁を入力すること" sqref="I17:K17">
      <formula1>4</formula1>
    </dataValidation>
    <dataValidation imeMode="on" allowBlank="1" showInputMessage="1" showErrorMessage="1" prompt="姓と名の間にスペースを入力すること" sqref="A15:M15"/>
    <dataValidation allowBlank="1" showInputMessage="1" showErrorMessage="1" prompt="学校名とグループ名は正式名称とし、学校名とグループ名の間にスペースを入れないこと" sqref="A9:Z9"/>
    <dataValidation imeMode="off" allowBlank="1" showInputMessage="1" showErrorMessage="1" prompt="間違いのないように入力すること" sqref="A19:I19 K19:R19"/>
    <dataValidation type="textLength" operator="lessThanOrEqual" allowBlank="1" showInputMessage="1" showErrorMessage="1" error="40字以内で入力すること" prompt="40字以内で入力すること" sqref="A24:U24">
      <formula1>40</formula1>
    </dataValidation>
    <dataValidation type="custom" imeMode="hiragana" allowBlank="1" showInputMessage="1" showErrorMessage="1" errorTitle="ひらがな入力" error="ひらがなで入力すること。" prompt="ひらがなで入力すること" sqref="A26:U26">
      <formula1>A26=PHONETIC(A26)</formula1>
    </dataValidation>
    <dataValidation type="textLength" operator="lessThanOrEqual" allowBlank="1" showInputMessage="1" showErrorMessage="1" errorTitle="文字数制限" error="40字以内で入力すること" prompt="40字以内で入力すること" sqref="A33:U33">
      <formula1>40</formula1>
    </dataValidation>
    <dataValidation type="textLength" operator="lessThanOrEqual" allowBlank="1" showInputMessage="1" showErrorMessage="1" errorTitle="入力エラー" error="1つの枠に4文字以上入力できません。_x000a_1文字に対してルビを4文字以上つける場合は、前後の枠に割り振って入力してください。" prompt="1セル3字まで" sqref="A35:T35 A37:T37 A28:T28 A30:T30">
      <formula1>3</formula1>
    </dataValidation>
    <dataValidation type="textLength" operator="lessThanOrEqual" allowBlank="1" showInputMessage="1" showErrorMessage="1" error="1行30字以内で入力すること" prompt="1行30字以内で入力すること" sqref="A40:T50 A59:T59">
      <formula1>30</formula1>
    </dataValidation>
    <dataValidation allowBlank="1" showInputMessage="1" showErrorMessage="1" prompt="学年を問わず50音順に漢字の間違い等がないように_x000a_入力すること" sqref="B53:G58 I53:N58 P53:U58 W53:AB58 AD53:AI58"/>
    <dataValidation type="custom" imeMode="hiragana" allowBlank="1" showInputMessage="1" showErrorMessage="1" error="ひらがな入力すること" prompt="ひらがな入力すること" sqref="A11:Z11">
      <formula1>A11=PHONETIC(A11)</formula1>
    </dataValidation>
    <dataValidation type="list" allowBlank="1" showInputMessage="1" showErrorMessage="1" prompt="高校・大学を選択すること" sqref="A7:D7">
      <formula1>$AH$1:$AH$3</formula1>
    </dataValidation>
  </dataValidations>
  <pageMargins left="0" right="0" top="0.59055118110236227" bottom="0" header="0" footer="0"/>
  <pageSetup paperSize="9" scale="62" fitToHeight="0" orientation="portrait" horizontalDpi="300" verticalDpi="300" r:id="rId1"/>
  <rowBreaks count="2" manualBreakCount="2">
    <brk id="19" max="37" man="1"/>
    <brk id="3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R97"/>
  <sheetViews>
    <sheetView showGridLines="0" showRowColHeaders="0" view="pageBreakPreview" zoomScaleNormal="100" zoomScaleSheetLayoutView="100" workbookViewId="0">
      <selection activeCell="A23" sqref="A23:U28"/>
    </sheetView>
  </sheetViews>
  <sheetFormatPr defaultColWidth="1.44140625" defaultRowHeight="13.2"/>
  <cols>
    <col min="1" max="61" width="1.77734375" style="3" customWidth="1"/>
    <col min="62" max="66" width="1.44140625" style="3"/>
    <col min="67" max="67" width="1.44140625" style="3" customWidth="1"/>
    <col min="68" max="16384" width="1.44140625" style="3"/>
  </cols>
  <sheetData>
    <row r="1" spans="1:55">
      <c r="A1" s="6" t="str">
        <f>基本情報入力①プログラム原稿!A1:AK1</f>
        <v>第38回全日本高校・大学ダンスフェスティバル（神戸）　</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20" t="s">
        <v>213</v>
      </c>
    </row>
    <row r="2" spans="1:55" ht="14.25" customHeight="1">
      <c r="A2" s="369" t="s">
        <v>211</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8"/>
      <c r="AO2" s="8"/>
      <c r="AP2" s="8"/>
      <c r="AQ2" s="8"/>
      <c r="AR2" s="8"/>
      <c r="AS2" s="4"/>
      <c r="AT2" s="4"/>
      <c r="AU2" s="4"/>
      <c r="AV2" s="4"/>
      <c r="AW2" s="4"/>
      <c r="AX2" s="4"/>
      <c r="AY2" s="4"/>
      <c r="AZ2" s="4"/>
      <c r="BA2" s="4"/>
      <c r="BB2" s="4"/>
      <c r="BC2" s="4"/>
    </row>
    <row r="3" spans="1:55" ht="13.5" customHeight="1" thickBot="1">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8"/>
      <c r="AO3" s="8"/>
      <c r="AP3" s="8"/>
      <c r="AQ3" s="8"/>
    </row>
    <row r="4" spans="1:55" ht="13.5" customHeight="1">
      <c r="A4" s="304" t="s">
        <v>57</v>
      </c>
      <c r="B4" s="305"/>
      <c r="C4" s="305"/>
      <c r="D4" s="305"/>
      <c r="E4" s="305"/>
      <c r="F4" s="305"/>
      <c r="G4" s="305"/>
      <c r="H4" s="305"/>
      <c r="I4" s="305"/>
      <c r="J4" s="305"/>
      <c r="K4" s="306"/>
      <c r="L4" s="4"/>
      <c r="M4" s="4"/>
      <c r="N4" s="313" t="s">
        <v>101</v>
      </c>
      <c r="O4" s="314"/>
      <c r="P4" s="314"/>
      <c r="Q4" s="314"/>
      <c r="R4" s="314"/>
      <c r="S4" s="314"/>
      <c r="T4" s="314"/>
      <c r="U4" s="314"/>
      <c r="V4" s="314"/>
      <c r="W4" s="314"/>
      <c r="X4" s="314"/>
      <c r="Y4" s="314"/>
      <c r="Z4" s="314"/>
      <c r="AA4" s="314"/>
      <c r="AB4" s="314"/>
      <c r="AC4" s="314"/>
      <c r="AD4" s="314"/>
      <c r="AE4" s="314"/>
      <c r="AF4" s="314"/>
      <c r="AG4" s="314"/>
      <c r="AH4" s="314"/>
      <c r="AI4" s="314"/>
      <c r="AJ4" s="314"/>
      <c r="AK4" s="315"/>
      <c r="AL4" s="28"/>
      <c r="AM4" s="28"/>
      <c r="AN4" s="28"/>
      <c r="AO4" s="28"/>
      <c r="AP4" s="28"/>
      <c r="AQ4" s="23"/>
      <c r="AR4" s="23"/>
      <c r="AS4" s="23"/>
      <c r="AT4" s="24"/>
      <c r="AU4" s="450" t="s">
        <v>81</v>
      </c>
      <c r="AV4" s="451"/>
      <c r="AW4" s="451"/>
      <c r="AX4" s="451"/>
      <c r="AY4" s="451"/>
      <c r="AZ4" s="451"/>
      <c r="BA4" s="451"/>
      <c r="BB4" s="451"/>
      <c r="BC4" s="452"/>
    </row>
    <row r="5" spans="1:55" ht="13.5" customHeight="1">
      <c r="A5" s="307"/>
      <c r="B5" s="308"/>
      <c r="C5" s="308"/>
      <c r="D5" s="308"/>
      <c r="E5" s="308"/>
      <c r="F5" s="308"/>
      <c r="G5" s="308"/>
      <c r="H5" s="308"/>
      <c r="I5" s="308"/>
      <c r="J5" s="308"/>
      <c r="K5" s="309"/>
      <c r="L5" s="4"/>
      <c r="M5" s="4"/>
      <c r="N5" s="316"/>
      <c r="O5" s="317"/>
      <c r="P5" s="317"/>
      <c r="Q5" s="317"/>
      <c r="R5" s="317"/>
      <c r="S5" s="317"/>
      <c r="T5" s="317"/>
      <c r="U5" s="317"/>
      <c r="V5" s="317"/>
      <c r="W5" s="317"/>
      <c r="X5" s="317"/>
      <c r="Y5" s="317"/>
      <c r="Z5" s="317"/>
      <c r="AA5" s="317"/>
      <c r="AB5" s="317"/>
      <c r="AC5" s="317"/>
      <c r="AD5" s="317"/>
      <c r="AE5" s="317"/>
      <c r="AF5" s="317"/>
      <c r="AG5" s="317"/>
      <c r="AH5" s="317"/>
      <c r="AI5" s="317"/>
      <c r="AJ5" s="317"/>
      <c r="AK5" s="318"/>
      <c r="AL5" s="28"/>
      <c r="AM5" s="28"/>
      <c r="AN5" s="28"/>
      <c r="AO5" s="28"/>
      <c r="AP5" s="28"/>
      <c r="AQ5" s="23"/>
      <c r="AR5" s="23"/>
      <c r="AS5" s="23"/>
      <c r="AT5" s="24"/>
      <c r="AU5" s="453"/>
      <c r="AV5" s="454"/>
      <c r="AW5" s="454"/>
      <c r="AX5" s="454"/>
      <c r="AY5" s="454"/>
      <c r="AZ5" s="454"/>
      <c r="BA5" s="454"/>
      <c r="BB5" s="454"/>
      <c r="BC5" s="455"/>
    </row>
    <row r="6" spans="1:55" ht="13.5" customHeight="1">
      <c r="A6" s="310"/>
      <c r="B6" s="311"/>
      <c r="C6" s="311"/>
      <c r="D6" s="311"/>
      <c r="E6" s="311"/>
      <c r="F6" s="311"/>
      <c r="G6" s="311"/>
      <c r="H6" s="311"/>
      <c r="I6" s="311"/>
      <c r="J6" s="311"/>
      <c r="K6" s="312"/>
      <c r="L6" s="4"/>
      <c r="M6" s="4"/>
      <c r="N6" s="316"/>
      <c r="O6" s="317"/>
      <c r="P6" s="317"/>
      <c r="Q6" s="317"/>
      <c r="R6" s="317"/>
      <c r="S6" s="317"/>
      <c r="T6" s="317"/>
      <c r="U6" s="317"/>
      <c r="V6" s="317"/>
      <c r="W6" s="317"/>
      <c r="X6" s="317"/>
      <c r="Y6" s="317"/>
      <c r="Z6" s="317"/>
      <c r="AA6" s="317"/>
      <c r="AB6" s="317"/>
      <c r="AC6" s="317"/>
      <c r="AD6" s="317"/>
      <c r="AE6" s="317"/>
      <c r="AF6" s="317"/>
      <c r="AG6" s="317"/>
      <c r="AH6" s="317"/>
      <c r="AI6" s="317"/>
      <c r="AJ6" s="317"/>
      <c r="AK6" s="318"/>
      <c r="AL6" s="489" t="str">
        <f>IF(基本情報入力①プログラム原稿!A7="","",基本情報入力①プログラム原稿!A7)</f>
        <v/>
      </c>
      <c r="AM6" s="489"/>
      <c r="AN6" s="489"/>
      <c r="AO6" s="489"/>
      <c r="AP6" s="489"/>
      <c r="AQ6" s="489"/>
      <c r="AR6" s="489"/>
      <c r="AS6" s="489"/>
      <c r="AT6" s="490"/>
      <c r="AU6" s="456" t="str">
        <f>IF(基本情報入力①プログラム原稿!A22="","",基本情報入力①プログラム原稿!A22)</f>
        <v/>
      </c>
      <c r="AV6" s="373"/>
      <c r="AW6" s="373"/>
      <c r="AX6" s="373"/>
      <c r="AY6" s="373"/>
      <c r="AZ6" s="373"/>
      <c r="BA6" s="373"/>
      <c r="BB6" s="373"/>
      <c r="BC6" s="374"/>
    </row>
    <row r="7" spans="1:55" ht="13.5" customHeight="1">
      <c r="A7" s="25"/>
      <c r="B7" s="25"/>
      <c r="C7" s="25"/>
      <c r="D7" s="25"/>
      <c r="E7" s="25"/>
      <c r="F7" s="25"/>
      <c r="G7" s="25"/>
      <c r="H7" s="25"/>
      <c r="I7" s="25"/>
      <c r="J7" s="25"/>
      <c r="K7" s="25"/>
      <c r="L7" s="25"/>
      <c r="M7" s="25"/>
      <c r="N7" s="319"/>
      <c r="O7" s="320"/>
      <c r="P7" s="320"/>
      <c r="Q7" s="320"/>
      <c r="R7" s="320"/>
      <c r="S7" s="320"/>
      <c r="T7" s="320"/>
      <c r="U7" s="320"/>
      <c r="V7" s="320"/>
      <c r="W7" s="320"/>
      <c r="X7" s="320"/>
      <c r="Y7" s="320"/>
      <c r="Z7" s="320"/>
      <c r="AA7" s="320"/>
      <c r="AB7" s="320"/>
      <c r="AC7" s="320"/>
      <c r="AD7" s="320"/>
      <c r="AE7" s="320"/>
      <c r="AF7" s="320"/>
      <c r="AG7" s="320"/>
      <c r="AH7" s="320"/>
      <c r="AI7" s="320"/>
      <c r="AJ7" s="320"/>
      <c r="AK7" s="321"/>
      <c r="AL7" s="489"/>
      <c r="AM7" s="489"/>
      <c r="AN7" s="489"/>
      <c r="AO7" s="489"/>
      <c r="AP7" s="489"/>
      <c r="AQ7" s="489"/>
      <c r="AR7" s="489"/>
      <c r="AS7" s="489"/>
      <c r="AT7" s="490"/>
      <c r="AU7" s="375"/>
      <c r="AV7" s="376"/>
      <c r="AW7" s="376"/>
      <c r="AX7" s="376"/>
      <c r="AY7" s="376"/>
      <c r="AZ7" s="376"/>
      <c r="BA7" s="376"/>
      <c r="BB7" s="376"/>
      <c r="BC7" s="377"/>
    </row>
    <row r="8" spans="1:55" ht="14.25" customHeight="1">
      <c r="A8" s="25"/>
      <c r="B8" s="25"/>
      <c r="C8" s="25"/>
      <c r="D8" s="25"/>
      <c r="E8" s="25"/>
      <c r="F8" s="25"/>
      <c r="G8" s="25"/>
      <c r="H8" s="25"/>
      <c r="I8" s="25"/>
      <c r="J8" s="25"/>
      <c r="K8" s="25"/>
      <c r="L8" s="25"/>
      <c r="M8" s="25"/>
      <c r="N8" s="27"/>
      <c r="O8" s="27"/>
      <c r="P8" s="27"/>
      <c r="Q8" s="27"/>
      <c r="R8" s="27"/>
      <c r="S8" s="27"/>
      <c r="T8" s="27"/>
      <c r="U8" s="27"/>
      <c r="V8" s="27"/>
      <c r="W8" s="27"/>
      <c r="X8" s="27"/>
      <c r="Y8" s="27"/>
      <c r="Z8" s="27"/>
      <c r="AA8" s="27"/>
      <c r="AB8" s="27"/>
      <c r="AC8" s="27"/>
      <c r="AD8" s="27"/>
      <c r="AE8" s="27"/>
      <c r="AF8" s="27"/>
      <c r="AG8" s="27"/>
      <c r="AH8" s="27"/>
      <c r="AI8" s="27"/>
      <c r="AJ8" s="27"/>
      <c r="AK8" s="27"/>
      <c r="AL8" s="489"/>
      <c r="AM8" s="489"/>
      <c r="AN8" s="489"/>
      <c r="AO8" s="489"/>
      <c r="AP8" s="489"/>
      <c r="AQ8" s="489"/>
      <c r="AR8" s="489"/>
      <c r="AS8" s="489"/>
      <c r="AT8" s="490"/>
      <c r="AU8" s="375"/>
      <c r="AV8" s="376"/>
      <c r="AW8" s="376"/>
      <c r="AX8" s="376"/>
      <c r="AY8" s="376"/>
      <c r="AZ8" s="376"/>
      <c r="BA8" s="376"/>
      <c r="BB8" s="376"/>
      <c r="BC8" s="377"/>
    </row>
    <row r="9" spans="1:55" ht="15" customHeight="1" thickBot="1">
      <c r="A9" s="322" t="s">
        <v>144</v>
      </c>
      <c r="B9" s="322"/>
      <c r="C9" s="322"/>
      <c r="D9" s="322"/>
      <c r="E9" s="322"/>
      <c r="F9" s="322"/>
      <c r="G9" s="322"/>
      <c r="H9" s="322"/>
      <c r="I9" s="322"/>
      <c r="J9" s="322"/>
      <c r="K9" s="322"/>
      <c r="L9" s="322"/>
      <c r="M9" s="322"/>
      <c r="N9" s="322"/>
      <c r="O9" s="322"/>
      <c r="P9" s="322"/>
      <c r="Q9" s="322"/>
      <c r="R9" s="322"/>
      <c r="S9" s="322"/>
      <c r="T9" s="322"/>
      <c r="U9" s="322"/>
      <c r="V9" s="322"/>
      <c r="W9" s="322"/>
      <c r="X9" s="25"/>
      <c r="Y9" s="4"/>
      <c r="Z9" s="4"/>
      <c r="AA9" s="26"/>
      <c r="AB9" s="26"/>
      <c r="AC9" s="26"/>
      <c r="AD9" s="26"/>
      <c r="AE9" s="26"/>
      <c r="AF9" s="26"/>
      <c r="AG9" s="26"/>
      <c r="AH9" s="26"/>
      <c r="AI9" s="26"/>
      <c r="AJ9" s="26"/>
      <c r="AK9" s="26"/>
      <c r="AL9" s="489"/>
      <c r="AM9" s="489"/>
      <c r="AN9" s="489"/>
      <c r="AO9" s="489"/>
      <c r="AP9" s="489"/>
      <c r="AQ9" s="489"/>
      <c r="AR9" s="489"/>
      <c r="AS9" s="489"/>
      <c r="AT9" s="490"/>
      <c r="AU9" s="378"/>
      <c r="AV9" s="379"/>
      <c r="AW9" s="379"/>
      <c r="AX9" s="379"/>
      <c r="AY9" s="379"/>
      <c r="AZ9" s="379"/>
      <c r="BA9" s="379"/>
      <c r="BB9" s="379"/>
      <c r="BC9" s="380"/>
    </row>
    <row r="10" spans="1:55" ht="6.75" customHeight="1" thickBot="1">
      <c r="A10" s="323"/>
      <c r="B10" s="323"/>
      <c r="C10" s="323"/>
      <c r="D10" s="323"/>
      <c r="E10" s="323"/>
      <c r="F10" s="323"/>
      <c r="G10" s="323"/>
      <c r="H10" s="323"/>
      <c r="I10" s="323"/>
      <c r="J10" s="323"/>
      <c r="K10" s="323"/>
      <c r="L10" s="323"/>
      <c r="M10" s="323"/>
      <c r="N10" s="323"/>
      <c r="O10" s="323"/>
      <c r="P10" s="323"/>
      <c r="Q10" s="323"/>
      <c r="R10" s="323"/>
      <c r="S10" s="323"/>
      <c r="T10" s="323"/>
      <c r="U10" s="323"/>
      <c r="V10" s="323"/>
      <c r="W10" s="323"/>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row>
    <row r="11" spans="1:55" ht="38.25" customHeight="1">
      <c r="A11" s="458" t="s">
        <v>58</v>
      </c>
      <c r="B11" s="459"/>
      <c r="C11" s="460"/>
      <c r="D11" s="417" t="s">
        <v>55</v>
      </c>
      <c r="E11" s="417"/>
      <c r="F11" s="417"/>
      <c r="G11" s="417"/>
      <c r="H11" s="417"/>
      <c r="I11" s="417"/>
      <c r="J11" s="417"/>
      <c r="K11" s="417"/>
      <c r="L11" s="417"/>
      <c r="M11" s="417"/>
      <c r="N11" s="417"/>
      <c r="O11" s="417"/>
      <c r="P11" s="417"/>
      <c r="Q11" s="417"/>
      <c r="R11" s="417"/>
      <c r="S11" s="429" t="str">
        <f>IF(基本情報入力①プログラム原稿!A11="","",基本情報入力①プログラム原稿!A11)</f>
        <v/>
      </c>
      <c r="T11" s="430"/>
      <c r="U11" s="430"/>
      <c r="V11" s="430"/>
      <c r="W11" s="430"/>
      <c r="X11" s="430"/>
      <c r="Y11" s="430"/>
      <c r="Z11" s="430"/>
      <c r="AA11" s="430"/>
      <c r="AB11" s="430"/>
      <c r="AC11" s="430"/>
      <c r="AD11" s="430"/>
      <c r="AE11" s="430"/>
      <c r="AF11" s="430"/>
      <c r="AG11" s="430"/>
      <c r="AH11" s="430"/>
      <c r="AI11" s="430"/>
      <c r="AJ11" s="430"/>
      <c r="AK11" s="430"/>
      <c r="AL11" s="430"/>
      <c r="AM11" s="430"/>
      <c r="AN11" s="430"/>
      <c r="AO11" s="430"/>
      <c r="AP11" s="430"/>
      <c r="AQ11" s="430"/>
      <c r="AR11" s="430"/>
      <c r="AS11" s="430"/>
      <c r="AT11" s="488"/>
      <c r="AU11" s="295" t="s">
        <v>82</v>
      </c>
      <c r="AV11" s="296"/>
      <c r="AW11" s="296"/>
      <c r="AX11" s="296"/>
      <c r="AY11" s="296"/>
      <c r="AZ11" s="296"/>
      <c r="BA11" s="296"/>
      <c r="BB11" s="296"/>
      <c r="BC11" s="297"/>
    </row>
    <row r="12" spans="1:55" ht="24.75" customHeight="1">
      <c r="A12" s="461"/>
      <c r="B12" s="462"/>
      <c r="C12" s="463"/>
      <c r="D12" s="418" t="s">
        <v>102</v>
      </c>
      <c r="E12" s="418"/>
      <c r="F12" s="418"/>
      <c r="G12" s="418"/>
      <c r="H12" s="418"/>
      <c r="I12" s="418"/>
      <c r="J12" s="418"/>
      <c r="K12" s="418"/>
      <c r="L12" s="418"/>
      <c r="M12" s="418"/>
      <c r="N12" s="418"/>
      <c r="O12" s="418"/>
      <c r="P12" s="418"/>
      <c r="Q12" s="418"/>
      <c r="R12" s="418"/>
      <c r="S12" s="283" t="str">
        <f>IF(基本情報入力①プログラム原稿!A9="","",基本情報入力①プログラム原稿!A9)</f>
        <v/>
      </c>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5"/>
      <c r="AU12" s="298">
        <f>IF(基本情報入力①プログラム原稿!A13="※選択","",基本情報入力①プログラム原稿!A13)</f>
        <v>0</v>
      </c>
      <c r="AV12" s="299"/>
      <c r="AW12" s="299"/>
      <c r="AX12" s="299"/>
      <c r="AY12" s="299"/>
      <c r="AZ12" s="299"/>
      <c r="BA12" s="299"/>
      <c r="BB12" s="299"/>
      <c r="BC12" s="300"/>
    </row>
    <row r="13" spans="1:55" ht="24.75" customHeight="1" thickBot="1">
      <c r="A13" s="464"/>
      <c r="B13" s="465"/>
      <c r="C13" s="466"/>
      <c r="D13" s="419"/>
      <c r="E13" s="419"/>
      <c r="F13" s="419"/>
      <c r="G13" s="419"/>
      <c r="H13" s="419"/>
      <c r="I13" s="419"/>
      <c r="J13" s="419"/>
      <c r="K13" s="419"/>
      <c r="L13" s="419"/>
      <c r="M13" s="419"/>
      <c r="N13" s="419"/>
      <c r="O13" s="419"/>
      <c r="P13" s="419"/>
      <c r="Q13" s="419"/>
      <c r="R13" s="419"/>
      <c r="S13" s="286" t="e">
        <f>IF(基本情報入力①プログラム原稿!#REF!="","",基本情報入力①プログラム原稿!#REF!)</f>
        <v>#REF!</v>
      </c>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8"/>
      <c r="AU13" s="301"/>
      <c r="AV13" s="302"/>
      <c r="AW13" s="302"/>
      <c r="AX13" s="302"/>
      <c r="AY13" s="302"/>
      <c r="AZ13" s="302"/>
      <c r="BA13" s="302"/>
      <c r="BB13" s="302"/>
      <c r="BC13" s="303"/>
    </row>
    <row r="14" spans="1:55" ht="10.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row>
    <row r="15" spans="1:55" ht="9" customHeight="1" thickBot="1">
      <c r="A15" s="5"/>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row>
    <row r="16" spans="1:55" ht="38.25" customHeight="1">
      <c r="A16" s="384" t="s">
        <v>76</v>
      </c>
      <c r="B16" s="385"/>
      <c r="C16" s="386"/>
      <c r="D16" s="393" t="s">
        <v>55</v>
      </c>
      <c r="E16" s="394"/>
      <c r="F16" s="394"/>
      <c r="G16" s="394"/>
      <c r="H16" s="394"/>
      <c r="I16" s="394"/>
      <c r="J16" s="394"/>
      <c r="K16" s="394"/>
      <c r="L16" s="394"/>
      <c r="M16" s="394"/>
      <c r="N16" s="394"/>
      <c r="O16" s="395"/>
      <c r="P16" s="429" t="str">
        <f>IF(基本情報入力①プログラム原稿!A26="","",基本情報入力①プログラム原稿!A26)</f>
        <v/>
      </c>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0"/>
      <c r="AW16" s="430"/>
      <c r="AX16" s="430"/>
      <c r="AY16" s="430"/>
      <c r="AZ16" s="430"/>
      <c r="BA16" s="430"/>
      <c r="BB16" s="430"/>
      <c r="BC16" s="431"/>
    </row>
    <row r="17" spans="1:96" ht="17.25" customHeight="1">
      <c r="A17" s="387"/>
      <c r="B17" s="388"/>
      <c r="C17" s="389"/>
      <c r="D17" s="467" t="s">
        <v>107</v>
      </c>
      <c r="E17" s="468"/>
      <c r="F17" s="468"/>
      <c r="G17" s="468"/>
      <c r="H17" s="468"/>
      <c r="I17" s="468"/>
      <c r="J17" s="468"/>
      <c r="K17" s="468"/>
      <c r="L17" s="468"/>
      <c r="M17" s="468"/>
      <c r="N17" s="468"/>
      <c r="O17" s="469"/>
      <c r="P17" s="290" t="str">
        <f>IF(基本情報入力①プログラム原稿!A28="","",基本情報入力①プログラム原稿!A28)</f>
        <v/>
      </c>
      <c r="Q17" s="291"/>
      <c r="R17" s="290" t="str">
        <f>IF(基本情報入力①プログラム原稿!B28="","",基本情報入力①プログラム原稿!B28)</f>
        <v/>
      </c>
      <c r="S17" s="291"/>
      <c r="T17" s="289" t="str">
        <f>IF(基本情報入力①プログラム原稿!C28="","",基本情報入力①プログラム原稿!C28)</f>
        <v/>
      </c>
      <c r="U17" s="289"/>
      <c r="V17" s="289" t="str">
        <f>IF(基本情報入力①プログラム原稿!D28="","",基本情報入力①プログラム原稿!D28)</f>
        <v/>
      </c>
      <c r="W17" s="289"/>
      <c r="X17" s="289" t="str">
        <f>IF(基本情報入力①プログラム原稿!E28="","",基本情報入力①プログラム原稿!E28)</f>
        <v/>
      </c>
      <c r="Y17" s="289"/>
      <c r="Z17" s="289" t="str">
        <f>IF(基本情報入力①プログラム原稿!F28="","",基本情報入力①プログラム原稿!F28)</f>
        <v/>
      </c>
      <c r="AA17" s="289"/>
      <c r="AB17" s="289" t="str">
        <f>IF(基本情報入力①プログラム原稿!G28="","",基本情報入力①プログラム原稿!G28)</f>
        <v/>
      </c>
      <c r="AC17" s="289"/>
      <c r="AD17" s="289" t="str">
        <f>IF(基本情報入力①プログラム原稿!H28="","",基本情報入力①プログラム原稿!H28)</f>
        <v/>
      </c>
      <c r="AE17" s="289"/>
      <c r="AF17" s="289" t="str">
        <f>IF(基本情報入力①プログラム原稿!I28="","",基本情報入力①プログラム原稿!I28)</f>
        <v/>
      </c>
      <c r="AG17" s="289"/>
      <c r="AH17" s="289" t="str">
        <f>IF(基本情報入力①プログラム原稿!J28="","",基本情報入力①プログラム原稿!J28)</f>
        <v/>
      </c>
      <c r="AI17" s="289"/>
      <c r="AJ17" s="289" t="str">
        <f>IF(基本情報入力①プログラム原稿!K28="","",基本情報入力①プログラム原稿!K28)</f>
        <v/>
      </c>
      <c r="AK17" s="289"/>
      <c r="AL17" s="289" t="str">
        <f>IF(基本情報入力①プログラム原稿!L28="","",基本情報入力①プログラム原稿!L28)</f>
        <v/>
      </c>
      <c r="AM17" s="289"/>
      <c r="AN17" s="289" t="str">
        <f>IF(基本情報入力①プログラム原稿!M28="","",基本情報入力①プログラム原稿!M28)</f>
        <v/>
      </c>
      <c r="AO17" s="289"/>
      <c r="AP17" s="289" t="str">
        <f>IF(基本情報入力①プログラム原稿!N28="","",基本情報入力①プログラム原稿!N28)</f>
        <v/>
      </c>
      <c r="AQ17" s="289"/>
      <c r="AR17" s="289" t="str">
        <f>IF(基本情報入力①プログラム原稿!O28="","",基本情報入力①プログラム原稿!O28)</f>
        <v/>
      </c>
      <c r="AS17" s="289"/>
      <c r="AT17" s="289" t="str">
        <f>IF(基本情報入力①プログラム原稿!P28="","",基本情報入力①プログラム原稿!P28)</f>
        <v/>
      </c>
      <c r="AU17" s="289"/>
      <c r="AV17" s="289" t="str">
        <f>IF(基本情報入力①プログラム原稿!Q28="","",基本情報入力①プログラム原稿!Q28)</f>
        <v/>
      </c>
      <c r="AW17" s="289"/>
      <c r="AX17" s="290" t="str">
        <f>IF(基本情報入力①プログラム原稿!R28="","",基本情報入力①プログラム原稿!R28)</f>
        <v/>
      </c>
      <c r="AY17" s="291"/>
      <c r="AZ17" s="289" t="str">
        <f>IF(基本情報入力①プログラム原稿!S28="","",基本情報入力①プログラム原稿!S28)</f>
        <v/>
      </c>
      <c r="BA17" s="289"/>
      <c r="BB17" s="289" t="str">
        <f>IF(基本情報入力①プログラム原稿!T28="","",基本情報入力①プログラム原稿!T28)</f>
        <v/>
      </c>
      <c r="BC17" s="433"/>
    </row>
    <row r="18" spans="1:96" ht="17.25" customHeight="1">
      <c r="A18" s="387"/>
      <c r="B18" s="388"/>
      <c r="C18" s="389"/>
      <c r="D18" s="473" t="s">
        <v>147</v>
      </c>
      <c r="E18" s="474"/>
      <c r="F18" s="474"/>
      <c r="G18" s="474"/>
      <c r="H18" s="474"/>
      <c r="I18" s="474"/>
      <c r="J18" s="474"/>
      <c r="K18" s="474"/>
      <c r="L18" s="474"/>
      <c r="M18" s="474"/>
      <c r="N18" s="474"/>
      <c r="O18" s="475"/>
      <c r="P18" s="437" t="str">
        <f>IF(基本情報入力①プログラム原稿!A29="","",基本情報入力①プログラム原稿!A29)</f>
        <v/>
      </c>
      <c r="Q18" s="293" t="e">
        <v>#VALUE!</v>
      </c>
      <c r="R18" s="293" t="str">
        <f>IF(基本情報入力①プログラム原稿!B29="","",基本情報入力①プログラム原稿!B29)</f>
        <v/>
      </c>
      <c r="S18" s="293" t="e">
        <v>#VALUE!</v>
      </c>
      <c r="T18" s="293" t="str">
        <f>IF(基本情報入力①プログラム原稿!C29="","",基本情報入力①プログラム原稿!C29)</f>
        <v/>
      </c>
      <c r="U18" s="293" t="e">
        <v>#VALUE!</v>
      </c>
      <c r="V18" s="293" t="str">
        <f>IF(基本情報入力①プログラム原稿!D29="","",基本情報入力①プログラム原稿!D29)</f>
        <v/>
      </c>
      <c r="W18" s="293" t="e">
        <v>#VALUE!</v>
      </c>
      <c r="X18" s="293" t="str">
        <f>IF(基本情報入力①プログラム原稿!E29="","",基本情報入力①プログラム原稿!E29)</f>
        <v/>
      </c>
      <c r="Y18" s="293" t="e">
        <v>#VALUE!</v>
      </c>
      <c r="Z18" s="293" t="str">
        <f>IF(基本情報入力①プログラム原稿!F29="","",基本情報入力①プログラム原稿!F29)</f>
        <v/>
      </c>
      <c r="AA18" s="293" t="e">
        <v>#VALUE!</v>
      </c>
      <c r="AB18" s="293" t="str">
        <f>IF(基本情報入力①プログラム原稿!G29="","",基本情報入力①プログラム原稿!G29)</f>
        <v/>
      </c>
      <c r="AC18" s="293" t="e">
        <v>#VALUE!</v>
      </c>
      <c r="AD18" s="293" t="str">
        <f>IF(基本情報入力①プログラム原稿!H29="","",基本情報入力①プログラム原稿!H29)</f>
        <v/>
      </c>
      <c r="AE18" s="293" t="e">
        <v>#VALUE!</v>
      </c>
      <c r="AF18" s="293" t="str">
        <f>IF(基本情報入力①プログラム原稿!I29="","",基本情報入力①プログラム原稿!I29)</f>
        <v/>
      </c>
      <c r="AG18" s="293" t="e">
        <v>#VALUE!</v>
      </c>
      <c r="AH18" s="293" t="str">
        <f>IF(基本情報入力①プログラム原稿!J29="","",基本情報入力①プログラム原稿!J29)</f>
        <v/>
      </c>
      <c r="AI18" s="293" t="e">
        <v>#VALUE!</v>
      </c>
      <c r="AJ18" s="293" t="str">
        <f>IF(基本情報入力①プログラム原稿!K29="","",基本情報入力①プログラム原稿!K29)</f>
        <v/>
      </c>
      <c r="AK18" s="293" t="e">
        <v>#VALUE!</v>
      </c>
      <c r="AL18" s="293" t="str">
        <f>IF(基本情報入力①プログラム原稿!L29="","",基本情報入力①プログラム原稿!L29)</f>
        <v/>
      </c>
      <c r="AM18" s="293" t="e">
        <v>#VALUE!</v>
      </c>
      <c r="AN18" s="293" t="str">
        <f>IF(基本情報入力①プログラム原稿!M29="","",基本情報入力①プログラム原稿!M29)</f>
        <v/>
      </c>
      <c r="AO18" s="293" t="e">
        <v>#VALUE!</v>
      </c>
      <c r="AP18" s="293" t="str">
        <f>IF(基本情報入力①プログラム原稿!N29="","",基本情報入力①プログラム原稿!N29)</f>
        <v/>
      </c>
      <c r="AQ18" s="293" t="e">
        <v>#VALUE!</v>
      </c>
      <c r="AR18" s="293" t="str">
        <f>IF(基本情報入力①プログラム原稿!O29="","",基本情報入力①プログラム原稿!O29)</f>
        <v/>
      </c>
      <c r="AS18" s="293" t="e">
        <v>#VALUE!</v>
      </c>
      <c r="AT18" s="293" t="str">
        <f>IF(基本情報入力①プログラム原稿!P29="","",基本情報入力①プログラム原稿!P29)</f>
        <v/>
      </c>
      <c r="AU18" s="293" t="e">
        <v>#VALUE!</v>
      </c>
      <c r="AV18" s="293" t="str">
        <f>IF(基本情報入力①プログラム原稿!Q29="","",基本情報入力①プログラム原稿!Q29)</f>
        <v/>
      </c>
      <c r="AW18" s="293" t="e">
        <v>#VALUE!</v>
      </c>
      <c r="AX18" s="293" t="str">
        <f>IF(基本情報入力①プログラム原稿!R29="","",基本情報入力①プログラム原稿!R29)</f>
        <v/>
      </c>
      <c r="AY18" s="293" t="e">
        <v>#VALUE!</v>
      </c>
      <c r="AZ18" s="293" t="str">
        <f>IF(基本情報入力①プログラム原稿!S29="","",基本情報入力①プログラム原稿!S29)</f>
        <v/>
      </c>
      <c r="BA18" s="293" t="e">
        <v>#VALUE!</v>
      </c>
      <c r="BB18" s="293" t="str">
        <f>IF(基本情報入力①プログラム原稿!T29="","",基本情報入力①プログラム原稿!T29)</f>
        <v/>
      </c>
      <c r="BC18" s="427" t="e">
        <v>#VALUE!</v>
      </c>
      <c r="BD18" s="9"/>
      <c r="BE18" s="9"/>
    </row>
    <row r="19" spans="1:96" ht="17.25" customHeight="1">
      <c r="A19" s="387"/>
      <c r="B19" s="388"/>
      <c r="C19" s="389"/>
      <c r="D19" s="476"/>
      <c r="E19" s="477"/>
      <c r="F19" s="477"/>
      <c r="G19" s="477"/>
      <c r="H19" s="477"/>
      <c r="I19" s="477"/>
      <c r="J19" s="477"/>
      <c r="K19" s="477"/>
      <c r="L19" s="477"/>
      <c r="M19" s="477"/>
      <c r="N19" s="477"/>
      <c r="O19" s="478"/>
      <c r="P19" s="438" t="e">
        <v>#VALUE!</v>
      </c>
      <c r="Q19" s="294" t="e">
        <v>#VALUE!</v>
      </c>
      <c r="R19" s="294" t="e">
        <v>#VALUE!</v>
      </c>
      <c r="S19" s="294" t="e">
        <v>#VALUE!</v>
      </c>
      <c r="T19" s="294" t="e">
        <v>#VALUE!</v>
      </c>
      <c r="U19" s="294" t="e">
        <v>#VALUE!</v>
      </c>
      <c r="V19" s="294" t="e">
        <v>#VALUE!</v>
      </c>
      <c r="W19" s="294" t="e">
        <v>#VALUE!</v>
      </c>
      <c r="X19" s="294" t="e">
        <v>#VALUE!</v>
      </c>
      <c r="Y19" s="294" t="e">
        <v>#VALUE!</v>
      </c>
      <c r="Z19" s="294" t="e">
        <v>#VALUE!</v>
      </c>
      <c r="AA19" s="294" t="e">
        <v>#VALUE!</v>
      </c>
      <c r="AB19" s="294" t="e">
        <v>#VALUE!</v>
      </c>
      <c r="AC19" s="294" t="e">
        <v>#VALUE!</v>
      </c>
      <c r="AD19" s="294" t="e">
        <v>#VALUE!</v>
      </c>
      <c r="AE19" s="294" t="e">
        <v>#VALUE!</v>
      </c>
      <c r="AF19" s="294" t="e">
        <v>#VALUE!</v>
      </c>
      <c r="AG19" s="294" t="e">
        <v>#VALUE!</v>
      </c>
      <c r="AH19" s="294" t="e">
        <v>#VALUE!</v>
      </c>
      <c r="AI19" s="294" t="e">
        <v>#VALUE!</v>
      </c>
      <c r="AJ19" s="294" t="e">
        <v>#VALUE!</v>
      </c>
      <c r="AK19" s="294" t="e">
        <v>#VALUE!</v>
      </c>
      <c r="AL19" s="294" t="e">
        <v>#VALUE!</v>
      </c>
      <c r="AM19" s="294" t="e">
        <v>#VALUE!</v>
      </c>
      <c r="AN19" s="294" t="e">
        <v>#VALUE!</v>
      </c>
      <c r="AO19" s="294" t="e">
        <v>#VALUE!</v>
      </c>
      <c r="AP19" s="294" t="e">
        <v>#VALUE!</v>
      </c>
      <c r="AQ19" s="294" t="e">
        <v>#VALUE!</v>
      </c>
      <c r="AR19" s="294" t="e">
        <v>#VALUE!</v>
      </c>
      <c r="AS19" s="294" t="e">
        <v>#VALUE!</v>
      </c>
      <c r="AT19" s="294" t="e">
        <v>#VALUE!</v>
      </c>
      <c r="AU19" s="294" t="e">
        <v>#VALUE!</v>
      </c>
      <c r="AV19" s="294" t="e">
        <v>#VALUE!</v>
      </c>
      <c r="AW19" s="294" t="e">
        <v>#VALUE!</v>
      </c>
      <c r="AX19" s="294" t="e">
        <v>#VALUE!</v>
      </c>
      <c r="AY19" s="294" t="e">
        <v>#VALUE!</v>
      </c>
      <c r="AZ19" s="294" t="e">
        <v>#VALUE!</v>
      </c>
      <c r="BA19" s="294" t="e">
        <v>#VALUE!</v>
      </c>
      <c r="BB19" s="294" t="e">
        <v>#VALUE!</v>
      </c>
      <c r="BC19" s="428" t="e">
        <v>#VALUE!</v>
      </c>
      <c r="CQ19" s="9"/>
      <c r="CR19" s="9"/>
    </row>
    <row r="20" spans="1:96" ht="17.25" customHeight="1">
      <c r="A20" s="387"/>
      <c r="B20" s="388"/>
      <c r="C20" s="389"/>
      <c r="D20" s="470" t="s">
        <v>107</v>
      </c>
      <c r="E20" s="471"/>
      <c r="F20" s="471"/>
      <c r="G20" s="471"/>
      <c r="H20" s="471"/>
      <c r="I20" s="471"/>
      <c r="J20" s="471"/>
      <c r="K20" s="471"/>
      <c r="L20" s="471"/>
      <c r="M20" s="471"/>
      <c r="N20" s="471"/>
      <c r="O20" s="472"/>
      <c r="P20" s="441" t="str">
        <f>IF(基本情報入力①プログラム原稿!A30="","",基本情報入力①プログラム原稿!A30)</f>
        <v/>
      </c>
      <c r="Q20" s="292"/>
      <c r="R20" s="292" t="str">
        <f>IF(基本情報入力①プログラム原稿!B30="","",基本情報入力①プログラム原稿!B30)</f>
        <v/>
      </c>
      <c r="S20" s="292"/>
      <c r="T20" s="292" t="str">
        <f>IF(基本情報入力①プログラム原稿!C30="","",基本情報入力①プログラム原稿!C30)</f>
        <v/>
      </c>
      <c r="U20" s="292"/>
      <c r="V20" s="292" t="str">
        <f>IF(基本情報入力①プログラム原稿!D30="","",基本情報入力①プログラム原稿!D30)</f>
        <v/>
      </c>
      <c r="W20" s="292"/>
      <c r="X20" s="292" t="str">
        <f>IF(基本情報入力①プログラム原稿!E30="","",基本情報入力①プログラム原稿!E30)</f>
        <v/>
      </c>
      <c r="Y20" s="292"/>
      <c r="Z20" s="292" t="str">
        <f>IF(基本情報入力①プログラム原稿!F30="","",基本情報入力①プログラム原稿!F30)</f>
        <v/>
      </c>
      <c r="AA20" s="292"/>
      <c r="AB20" s="292" t="str">
        <f>IF(基本情報入力①プログラム原稿!G30="","",基本情報入力①プログラム原稿!G30)</f>
        <v/>
      </c>
      <c r="AC20" s="292"/>
      <c r="AD20" s="292" t="str">
        <f>IF(基本情報入力①プログラム原稿!H30="","",基本情報入力①プログラム原稿!H30)</f>
        <v/>
      </c>
      <c r="AE20" s="292"/>
      <c r="AF20" s="292" t="str">
        <f>IF(基本情報入力①プログラム原稿!I30="","",基本情報入力①プログラム原稿!I30)</f>
        <v/>
      </c>
      <c r="AG20" s="292"/>
      <c r="AH20" s="292" t="str">
        <f>IF(基本情報入力①プログラム原稿!J30="","",基本情報入力①プログラム原稿!J30)</f>
        <v/>
      </c>
      <c r="AI20" s="292"/>
      <c r="AJ20" s="292" t="str">
        <f>IF(基本情報入力①プログラム原稿!K30="","",基本情報入力①プログラム原稿!K30)</f>
        <v/>
      </c>
      <c r="AK20" s="292"/>
      <c r="AL20" s="292" t="str">
        <f>IF(基本情報入力①プログラム原稿!L30="","",基本情報入力①プログラム原稿!L30)</f>
        <v/>
      </c>
      <c r="AM20" s="292"/>
      <c r="AN20" s="292" t="str">
        <f>IF(基本情報入力①プログラム原稿!M30="","",基本情報入力①プログラム原稿!M30)</f>
        <v/>
      </c>
      <c r="AO20" s="292"/>
      <c r="AP20" s="292" t="str">
        <f>IF(基本情報入力①プログラム原稿!N30="","",基本情報入力①プログラム原稿!N30)</f>
        <v/>
      </c>
      <c r="AQ20" s="292"/>
      <c r="AR20" s="292" t="str">
        <f>IF(基本情報入力①プログラム原稿!O30="","",基本情報入力①プログラム原稿!O30)</f>
        <v/>
      </c>
      <c r="AS20" s="292"/>
      <c r="AT20" s="292" t="str">
        <f>IF(基本情報入力①プログラム原稿!P30="","",基本情報入力①プログラム原稿!P30)</f>
        <v/>
      </c>
      <c r="AU20" s="292"/>
      <c r="AV20" s="292" t="str">
        <f>IF(基本情報入力①プログラム原稿!Q30="","",基本情報入力①プログラム原稿!Q30)</f>
        <v/>
      </c>
      <c r="AW20" s="292"/>
      <c r="AX20" s="292" t="str">
        <f>IF(基本情報入力①プログラム原稿!R30="","",基本情報入力①プログラム原稿!R30)</f>
        <v/>
      </c>
      <c r="AY20" s="292"/>
      <c r="AZ20" s="292" t="str">
        <f>IF(基本情報入力①プログラム原稿!S30="","",基本情報入力①プログラム原稿!S30)</f>
        <v/>
      </c>
      <c r="BA20" s="292"/>
      <c r="BB20" s="292" t="str">
        <f>IF(基本情報入力①プログラム原稿!T30="","",基本情報入力①プログラム原稿!T30)</f>
        <v/>
      </c>
      <c r="BC20" s="432"/>
    </row>
    <row r="21" spans="1:96" ht="17.25" customHeight="1">
      <c r="A21" s="387"/>
      <c r="B21" s="388"/>
      <c r="C21" s="389"/>
      <c r="D21" s="479" t="s">
        <v>147</v>
      </c>
      <c r="E21" s="480"/>
      <c r="F21" s="480"/>
      <c r="G21" s="480"/>
      <c r="H21" s="480"/>
      <c r="I21" s="480"/>
      <c r="J21" s="480"/>
      <c r="K21" s="480"/>
      <c r="L21" s="480"/>
      <c r="M21" s="480"/>
      <c r="N21" s="480"/>
      <c r="O21" s="481"/>
      <c r="P21" s="439" t="str">
        <f>IF(基本情報入力①プログラム原稿!A31="","",基本情報入力①プログラム原稿!A31)</f>
        <v/>
      </c>
      <c r="Q21" s="332" t="e">
        <v>#VALUE!</v>
      </c>
      <c r="R21" s="332" t="str">
        <f>IF(基本情報入力①プログラム原稿!B31="","",基本情報入力①プログラム原稿!B31)</f>
        <v/>
      </c>
      <c r="S21" s="332" t="e">
        <v>#VALUE!</v>
      </c>
      <c r="T21" s="332" t="str">
        <f>IF(基本情報入力①プログラム原稿!C31="","",基本情報入力①プログラム原稿!C31)</f>
        <v/>
      </c>
      <c r="U21" s="332" t="e">
        <v>#VALUE!</v>
      </c>
      <c r="V21" s="332" t="str">
        <f>IF(基本情報入力①プログラム原稿!D31="","",基本情報入力①プログラム原稿!D31)</f>
        <v/>
      </c>
      <c r="W21" s="332" t="e">
        <v>#VALUE!</v>
      </c>
      <c r="X21" s="332" t="str">
        <f>IF(基本情報入力①プログラム原稿!E31="","",基本情報入力①プログラム原稿!E31)</f>
        <v/>
      </c>
      <c r="Y21" s="332" t="e">
        <v>#VALUE!</v>
      </c>
      <c r="Z21" s="332" t="str">
        <f>IF(基本情報入力①プログラム原稿!F31="","",基本情報入力①プログラム原稿!F31)</f>
        <v/>
      </c>
      <c r="AA21" s="332" t="e">
        <v>#VALUE!</v>
      </c>
      <c r="AB21" s="332" t="str">
        <f>IF(基本情報入力①プログラム原稿!G31="","",基本情報入力①プログラム原稿!G31)</f>
        <v/>
      </c>
      <c r="AC21" s="332" t="e">
        <v>#VALUE!</v>
      </c>
      <c r="AD21" s="332" t="str">
        <f>IF(基本情報入力①プログラム原稿!H31="","",基本情報入力①プログラム原稿!H31)</f>
        <v/>
      </c>
      <c r="AE21" s="332" t="e">
        <v>#VALUE!</v>
      </c>
      <c r="AF21" s="332" t="str">
        <f>IF(基本情報入力①プログラム原稿!I31="","",基本情報入力①プログラム原稿!I31)</f>
        <v/>
      </c>
      <c r="AG21" s="332" t="e">
        <v>#VALUE!</v>
      </c>
      <c r="AH21" s="332" t="str">
        <f>IF(基本情報入力①プログラム原稿!J31="","",基本情報入力①プログラム原稿!J31)</f>
        <v/>
      </c>
      <c r="AI21" s="332" t="e">
        <v>#VALUE!</v>
      </c>
      <c r="AJ21" s="332" t="str">
        <f>IF(基本情報入力①プログラム原稿!K31="","",基本情報入力①プログラム原稿!K31)</f>
        <v/>
      </c>
      <c r="AK21" s="332" t="e">
        <v>#VALUE!</v>
      </c>
      <c r="AL21" s="332" t="str">
        <f>IF(基本情報入力①プログラム原稿!L31="","",基本情報入力①プログラム原稿!L31)</f>
        <v/>
      </c>
      <c r="AM21" s="332" t="e">
        <v>#VALUE!</v>
      </c>
      <c r="AN21" s="332" t="str">
        <f>IF(基本情報入力①プログラム原稿!M31="","",基本情報入力①プログラム原稿!M31)</f>
        <v/>
      </c>
      <c r="AO21" s="332" t="e">
        <v>#VALUE!</v>
      </c>
      <c r="AP21" s="332" t="str">
        <f>IF(基本情報入力①プログラム原稿!N31="","",基本情報入力①プログラム原稿!N31)</f>
        <v/>
      </c>
      <c r="AQ21" s="332" t="e">
        <v>#VALUE!</v>
      </c>
      <c r="AR21" s="332" t="str">
        <f>IF(基本情報入力①プログラム原稿!O31="","",基本情報入力①プログラム原稿!O31)</f>
        <v/>
      </c>
      <c r="AS21" s="332" t="e">
        <v>#VALUE!</v>
      </c>
      <c r="AT21" s="332" t="str">
        <f>IF(基本情報入力①プログラム原稿!P31="","",基本情報入力①プログラム原稿!P31)</f>
        <v/>
      </c>
      <c r="AU21" s="332" t="e">
        <v>#VALUE!</v>
      </c>
      <c r="AV21" s="332" t="str">
        <f>IF(基本情報入力①プログラム原稿!Q31="","",基本情報入力①プログラム原稿!Q31)</f>
        <v/>
      </c>
      <c r="AW21" s="332" t="e">
        <v>#VALUE!</v>
      </c>
      <c r="AX21" s="332" t="str">
        <f>IF(基本情報入力①プログラム原稿!R31="","",基本情報入力①プログラム原稿!R31)</f>
        <v/>
      </c>
      <c r="AY21" s="332" t="e">
        <v>#VALUE!</v>
      </c>
      <c r="AZ21" s="332" t="str">
        <f>IF(基本情報入力①プログラム原稿!S31="","",基本情報入力①プログラム原稿!S31)</f>
        <v/>
      </c>
      <c r="BA21" s="332" t="e">
        <v>#VALUE!</v>
      </c>
      <c r="BB21" s="332" t="str">
        <f>IF(基本情報入力①プログラム原稿!T31="","",基本情報入力①プログラム原稿!T31)</f>
        <v/>
      </c>
      <c r="BC21" s="420" t="e">
        <v>#VALUE!</v>
      </c>
    </row>
    <row r="22" spans="1:96" ht="17.25" customHeight="1" thickBot="1">
      <c r="A22" s="390"/>
      <c r="B22" s="391"/>
      <c r="C22" s="392"/>
      <c r="D22" s="482"/>
      <c r="E22" s="483"/>
      <c r="F22" s="483"/>
      <c r="G22" s="483"/>
      <c r="H22" s="483"/>
      <c r="I22" s="483"/>
      <c r="J22" s="483"/>
      <c r="K22" s="483"/>
      <c r="L22" s="483"/>
      <c r="M22" s="483"/>
      <c r="N22" s="483"/>
      <c r="O22" s="484"/>
      <c r="P22" s="440" t="e">
        <v>#VALUE!</v>
      </c>
      <c r="Q22" s="333" t="e">
        <v>#VALUE!</v>
      </c>
      <c r="R22" s="333" t="e">
        <v>#VALUE!</v>
      </c>
      <c r="S22" s="333" t="e">
        <v>#VALUE!</v>
      </c>
      <c r="T22" s="333" t="e">
        <v>#VALUE!</v>
      </c>
      <c r="U22" s="333" t="e">
        <v>#VALUE!</v>
      </c>
      <c r="V22" s="333" t="e">
        <v>#VALUE!</v>
      </c>
      <c r="W22" s="333" t="e">
        <v>#VALUE!</v>
      </c>
      <c r="X22" s="333" t="e">
        <v>#VALUE!</v>
      </c>
      <c r="Y22" s="333" t="e">
        <v>#VALUE!</v>
      </c>
      <c r="Z22" s="333" t="e">
        <v>#VALUE!</v>
      </c>
      <c r="AA22" s="333" t="e">
        <v>#VALUE!</v>
      </c>
      <c r="AB22" s="333" t="e">
        <v>#VALUE!</v>
      </c>
      <c r="AC22" s="333" t="e">
        <v>#VALUE!</v>
      </c>
      <c r="AD22" s="333" t="e">
        <v>#VALUE!</v>
      </c>
      <c r="AE22" s="333" t="e">
        <v>#VALUE!</v>
      </c>
      <c r="AF22" s="333" t="e">
        <v>#VALUE!</v>
      </c>
      <c r="AG22" s="333" t="e">
        <v>#VALUE!</v>
      </c>
      <c r="AH22" s="333" t="e">
        <v>#VALUE!</v>
      </c>
      <c r="AI22" s="333" t="e">
        <v>#VALUE!</v>
      </c>
      <c r="AJ22" s="333" t="e">
        <v>#VALUE!</v>
      </c>
      <c r="AK22" s="333" t="e">
        <v>#VALUE!</v>
      </c>
      <c r="AL22" s="333" t="e">
        <v>#VALUE!</v>
      </c>
      <c r="AM22" s="333" t="e">
        <v>#VALUE!</v>
      </c>
      <c r="AN22" s="333" t="e">
        <v>#VALUE!</v>
      </c>
      <c r="AO22" s="333" t="e">
        <v>#VALUE!</v>
      </c>
      <c r="AP22" s="333" t="e">
        <v>#VALUE!</v>
      </c>
      <c r="AQ22" s="333" t="e">
        <v>#VALUE!</v>
      </c>
      <c r="AR22" s="333" t="e">
        <v>#VALUE!</v>
      </c>
      <c r="AS22" s="333" t="e">
        <v>#VALUE!</v>
      </c>
      <c r="AT22" s="333" t="e">
        <v>#VALUE!</v>
      </c>
      <c r="AU22" s="333" t="e">
        <v>#VALUE!</v>
      </c>
      <c r="AV22" s="333" t="e">
        <v>#VALUE!</v>
      </c>
      <c r="AW22" s="333" t="e">
        <v>#VALUE!</v>
      </c>
      <c r="AX22" s="333" t="e">
        <v>#VALUE!</v>
      </c>
      <c r="AY22" s="333" t="e">
        <v>#VALUE!</v>
      </c>
      <c r="AZ22" s="333" t="e">
        <v>#VALUE!</v>
      </c>
      <c r="BA22" s="333" t="e">
        <v>#VALUE!</v>
      </c>
      <c r="BB22" s="333" t="e">
        <v>#VALUE!</v>
      </c>
      <c r="BC22" s="421" t="e">
        <v>#VALUE!</v>
      </c>
    </row>
    <row r="23" spans="1:96" ht="17.25" customHeight="1">
      <c r="A23" s="342" t="s">
        <v>70</v>
      </c>
      <c r="B23" s="343"/>
      <c r="C23" s="344"/>
      <c r="D23" s="442" t="s">
        <v>145</v>
      </c>
      <c r="E23" s="443"/>
      <c r="F23" s="443"/>
      <c r="G23" s="443"/>
      <c r="H23" s="443"/>
      <c r="I23" s="443"/>
      <c r="J23" s="443"/>
      <c r="K23" s="443"/>
      <c r="L23" s="443"/>
      <c r="M23" s="443"/>
      <c r="N23" s="443"/>
      <c r="O23" s="444"/>
      <c r="P23" s="436" t="str">
        <f>IF(基本情報入力①プログラム原稿!A35="","",基本情報入力①プログラム原稿!A35)</f>
        <v/>
      </c>
      <c r="Q23" s="289"/>
      <c r="R23" s="289" t="str">
        <f>IF(基本情報入力①プログラム原稿!B35="","",基本情報入力①プログラム原稿!B35)</f>
        <v/>
      </c>
      <c r="S23" s="289"/>
      <c r="T23" s="289" t="str">
        <f>IF(基本情報入力①プログラム原稿!C35="","",基本情報入力①プログラム原稿!C35)</f>
        <v/>
      </c>
      <c r="U23" s="289"/>
      <c r="V23" s="289" t="str">
        <f>IF(基本情報入力①プログラム原稿!D35="","",基本情報入力①プログラム原稿!D35)</f>
        <v/>
      </c>
      <c r="W23" s="289"/>
      <c r="X23" s="289" t="str">
        <f>IF(基本情報入力①プログラム原稿!E35="","",基本情報入力①プログラム原稿!E35)</f>
        <v/>
      </c>
      <c r="Y23" s="289"/>
      <c r="Z23" s="289" t="str">
        <f>IF(基本情報入力①プログラム原稿!F35="","",基本情報入力①プログラム原稿!F35)</f>
        <v/>
      </c>
      <c r="AA23" s="289"/>
      <c r="AB23" s="289" t="str">
        <f>IF(基本情報入力①プログラム原稿!G35="","",基本情報入力①プログラム原稿!G35)</f>
        <v/>
      </c>
      <c r="AC23" s="289"/>
      <c r="AD23" s="289" t="str">
        <f>IF(基本情報入力①プログラム原稿!H35="","",基本情報入力①プログラム原稿!H35)</f>
        <v/>
      </c>
      <c r="AE23" s="289"/>
      <c r="AF23" s="289" t="str">
        <f>IF(基本情報入力①プログラム原稿!I35="","",基本情報入力①プログラム原稿!I35)</f>
        <v/>
      </c>
      <c r="AG23" s="289"/>
      <c r="AH23" s="289" t="str">
        <f>IF(基本情報入力①プログラム原稿!J35="","",基本情報入力①プログラム原稿!J35)</f>
        <v/>
      </c>
      <c r="AI23" s="289"/>
      <c r="AJ23" s="289" t="str">
        <f>IF(基本情報入力①プログラム原稿!K35="","",基本情報入力①プログラム原稿!K35)</f>
        <v/>
      </c>
      <c r="AK23" s="289"/>
      <c r="AL23" s="289" t="str">
        <f>IF(基本情報入力①プログラム原稿!L35="","",基本情報入力①プログラム原稿!L35)</f>
        <v/>
      </c>
      <c r="AM23" s="289"/>
      <c r="AN23" s="289" t="str">
        <f>IF(基本情報入力①プログラム原稿!M35="","",基本情報入力①プログラム原稿!M35)</f>
        <v/>
      </c>
      <c r="AO23" s="289"/>
      <c r="AP23" s="289" t="str">
        <f>IF(基本情報入力①プログラム原稿!N35="","",基本情報入力①プログラム原稿!N35)</f>
        <v/>
      </c>
      <c r="AQ23" s="289"/>
      <c r="AR23" s="289" t="str">
        <f>IF(基本情報入力①プログラム原稿!O35="","",基本情報入力①プログラム原稿!O35)</f>
        <v/>
      </c>
      <c r="AS23" s="289"/>
      <c r="AT23" s="289" t="str">
        <f>IF(基本情報入力①プログラム原稿!P35="","",基本情報入力①プログラム原稿!P35)</f>
        <v/>
      </c>
      <c r="AU23" s="289"/>
      <c r="AV23" s="289" t="str">
        <f>IF(基本情報入力①プログラム原稿!Q35="","",基本情報入力①プログラム原稿!Q35)</f>
        <v/>
      </c>
      <c r="AW23" s="289"/>
      <c r="AX23" s="289" t="str">
        <f>IF(基本情報入力①プログラム原稿!R35="","",基本情報入力①プログラム原稿!R35)</f>
        <v/>
      </c>
      <c r="AY23" s="289"/>
      <c r="AZ23" s="289" t="str">
        <f>IF(基本情報入力①プログラム原稿!S35="","",基本情報入力①プログラム原稿!S35)</f>
        <v/>
      </c>
      <c r="BA23" s="289"/>
      <c r="BB23" s="289" t="str">
        <f>IF(基本情報入力①プログラム原稿!T35="","",基本情報入力①プログラム原稿!T35)</f>
        <v/>
      </c>
      <c r="BC23" s="433"/>
    </row>
    <row r="24" spans="1:96" ht="17.25" customHeight="1">
      <c r="A24" s="345"/>
      <c r="B24" s="346"/>
      <c r="C24" s="347"/>
      <c r="D24" s="473" t="s">
        <v>148</v>
      </c>
      <c r="E24" s="474"/>
      <c r="F24" s="474"/>
      <c r="G24" s="474"/>
      <c r="H24" s="474"/>
      <c r="I24" s="474"/>
      <c r="J24" s="474"/>
      <c r="K24" s="474"/>
      <c r="L24" s="474"/>
      <c r="M24" s="474"/>
      <c r="N24" s="474"/>
      <c r="O24" s="475"/>
      <c r="P24" s="437" t="str">
        <f>IF(基本情報入力①プログラム原稿!A36="","",基本情報入力①プログラム原稿!A36)</f>
        <v/>
      </c>
      <c r="Q24" s="293" t="e">
        <v>#VALUE!</v>
      </c>
      <c r="R24" s="293" t="str">
        <f>IF(基本情報入力①プログラム原稿!B36="","",基本情報入力①プログラム原稿!B36)</f>
        <v/>
      </c>
      <c r="S24" s="293" t="e">
        <v>#VALUE!</v>
      </c>
      <c r="T24" s="293" t="str">
        <f>IF(基本情報入力①プログラム原稿!C36="","",基本情報入力①プログラム原稿!C36)</f>
        <v/>
      </c>
      <c r="U24" s="293" t="e">
        <v>#VALUE!</v>
      </c>
      <c r="V24" s="293" t="str">
        <f>IF(基本情報入力①プログラム原稿!D36="","",基本情報入力①プログラム原稿!D36)</f>
        <v/>
      </c>
      <c r="W24" s="293" t="e">
        <v>#VALUE!</v>
      </c>
      <c r="X24" s="293" t="str">
        <f>IF(基本情報入力①プログラム原稿!E36="","",基本情報入力①プログラム原稿!E36)</f>
        <v/>
      </c>
      <c r="Y24" s="293" t="e">
        <v>#VALUE!</v>
      </c>
      <c r="Z24" s="293" t="str">
        <f>IF(基本情報入力①プログラム原稿!F36="","",基本情報入力①プログラム原稿!F36)</f>
        <v/>
      </c>
      <c r="AA24" s="293" t="e">
        <v>#VALUE!</v>
      </c>
      <c r="AB24" s="293" t="str">
        <f>IF(基本情報入力①プログラム原稿!G36="","",基本情報入力①プログラム原稿!G36)</f>
        <v/>
      </c>
      <c r="AC24" s="293" t="e">
        <v>#VALUE!</v>
      </c>
      <c r="AD24" s="293" t="str">
        <f>IF(基本情報入力①プログラム原稿!H36="","",基本情報入力①プログラム原稿!H36)</f>
        <v/>
      </c>
      <c r="AE24" s="293" t="e">
        <v>#VALUE!</v>
      </c>
      <c r="AF24" s="293" t="str">
        <f>IF(基本情報入力①プログラム原稿!I36="","",基本情報入力①プログラム原稿!I36)</f>
        <v/>
      </c>
      <c r="AG24" s="293" t="e">
        <v>#VALUE!</v>
      </c>
      <c r="AH24" s="293" t="str">
        <f>IF(基本情報入力①プログラム原稿!J36="","",基本情報入力①プログラム原稿!J36)</f>
        <v/>
      </c>
      <c r="AI24" s="293" t="e">
        <v>#VALUE!</v>
      </c>
      <c r="AJ24" s="293" t="str">
        <f>IF(基本情報入力①プログラム原稿!K36="","",基本情報入力①プログラム原稿!K36)</f>
        <v/>
      </c>
      <c r="AK24" s="293" t="e">
        <v>#VALUE!</v>
      </c>
      <c r="AL24" s="293" t="str">
        <f>IF(基本情報入力①プログラム原稿!L36="","",基本情報入力①プログラム原稿!L36)</f>
        <v/>
      </c>
      <c r="AM24" s="293" t="e">
        <v>#VALUE!</v>
      </c>
      <c r="AN24" s="293" t="str">
        <f>IF(基本情報入力①プログラム原稿!M36="","",基本情報入力①プログラム原稿!M36)</f>
        <v/>
      </c>
      <c r="AO24" s="293" t="e">
        <v>#VALUE!</v>
      </c>
      <c r="AP24" s="293" t="str">
        <f>IF(基本情報入力①プログラム原稿!N36="","",基本情報入力①プログラム原稿!N36)</f>
        <v/>
      </c>
      <c r="AQ24" s="293" t="e">
        <v>#VALUE!</v>
      </c>
      <c r="AR24" s="293" t="str">
        <f>IF(基本情報入力①プログラム原稿!O36="","",基本情報入力①プログラム原稿!O36)</f>
        <v/>
      </c>
      <c r="AS24" s="293" t="e">
        <v>#VALUE!</v>
      </c>
      <c r="AT24" s="293" t="str">
        <f>IF(基本情報入力①プログラム原稿!P36="","",基本情報入力①プログラム原稿!P36)</f>
        <v/>
      </c>
      <c r="AU24" s="293" t="e">
        <v>#VALUE!</v>
      </c>
      <c r="AV24" s="293" t="str">
        <f>IF(基本情報入力①プログラム原稿!Q36="","",基本情報入力①プログラム原稿!Q36)</f>
        <v/>
      </c>
      <c r="AW24" s="293" t="e">
        <v>#VALUE!</v>
      </c>
      <c r="AX24" s="293" t="str">
        <f>IF(基本情報入力①プログラム原稿!R36="","",基本情報入力①プログラム原稿!R36)</f>
        <v/>
      </c>
      <c r="AY24" s="293" t="e">
        <v>#VALUE!</v>
      </c>
      <c r="AZ24" s="293" t="str">
        <f>IF(基本情報入力①プログラム原稿!S36="","",基本情報入力①プログラム原稿!S36)</f>
        <v/>
      </c>
      <c r="BA24" s="293" t="e">
        <v>#VALUE!</v>
      </c>
      <c r="BB24" s="293" t="str">
        <f>IF(基本情報入力①プログラム原稿!T36="","",基本情報入力①プログラム原稿!T36)</f>
        <v/>
      </c>
      <c r="BC24" s="427" t="e">
        <v>#VALUE!</v>
      </c>
    </row>
    <row r="25" spans="1:96" ht="17.25" customHeight="1">
      <c r="A25" s="345"/>
      <c r="B25" s="346"/>
      <c r="C25" s="347"/>
      <c r="D25" s="476"/>
      <c r="E25" s="477"/>
      <c r="F25" s="477"/>
      <c r="G25" s="477"/>
      <c r="H25" s="477"/>
      <c r="I25" s="477"/>
      <c r="J25" s="477"/>
      <c r="K25" s="477"/>
      <c r="L25" s="477"/>
      <c r="M25" s="477"/>
      <c r="N25" s="477"/>
      <c r="O25" s="478"/>
      <c r="P25" s="438" t="e">
        <v>#VALUE!</v>
      </c>
      <c r="Q25" s="294" t="e">
        <v>#VALUE!</v>
      </c>
      <c r="R25" s="294" t="e">
        <v>#VALUE!</v>
      </c>
      <c r="S25" s="294" t="e">
        <v>#VALUE!</v>
      </c>
      <c r="T25" s="294" t="e">
        <v>#VALUE!</v>
      </c>
      <c r="U25" s="294" t="e">
        <v>#VALUE!</v>
      </c>
      <c r="V25" s="294" t="e">
        <v>#VALUE!</v>
      </c>
      <c r="W25" s="294" t="e">
        <v>#VALUE!</v>
      </c>
      <c r="X25" s="294" t="e">
        <v>#VALUE!</v>
      </c>
      <c r="Y25" s="294" t="e">
        <v>#VALUE!</v>
      </c>
      <c r="Z25" s="294" t="e">
        <v>#VALUE!</v>
      </c>
      <c r="AA25" s="294" t="e">
        <v>#VALUE!</v>
      </c>
      <c r="AB25" s="294" t="e">
        <v>#VALUE!</v>
      </c>
      <c r="AC25" s="294" t="e">
        <v>#VALUE!</v>
      </c>
      <c r="AD25" s="294" t="e">
        <v>#VALUE!</v>
      </c>
      <c r="AE25" s="294" t="e">
        <v>#VALUE!</v>
      </c>
      <c r="AF25" s="294" t="e">
        <v>#VALUE!</v>
      </c>
      <c r="AG25" s="294" t="e">
        <v>#VALUE!</v>
      </c>
      <c r="AH25" s="294" t="e">
        <v>#VALUE!</v>
      </c>
      <c r="AI25" s="294" t="e">
        <v>#VALUE!</v>
      </c>
      <c r="AJ25" s="294" t="e">
        <v>#VALUE!</v>
      </c>
      <c r="AK25" s="294" t="e">
        <v>#VALUE!</v>
      </c>
      <c r="AL25" s="294" t="e">
        <v>#VALUE!</v>
      </c>
      <c r="AM25" s="294" t="e">
        <v>#VALUE!</v>
      </c>
      <c r="AN25" s="294" t="e">
        <v>#VALUE!</v>
      </c>
      <c r="AO25" s="294" t="e">
        <v>#VALUE!</v>
      </c>
      <c r="AP25" s="294" t="e">
        <v>#VALUE!</v>
      </c>
      <c r="AQ25" s="294" t="e">
        <v>#VALUE!</v>
      </c>
      <c r="AR25" s="294" t="e">
        <v>#VALUE!</v>
      </c>
      <c r="AS25" s="294" t="e">
        <v>#VALUE!</v>
      </c>
      <c r="AT25" s="294" t="e">
        <v>#VALUE!</v>
      </c>
      <c r="AU25" s="294" t="e">
        <v>#VALUE!</v>
      </c>
      <c r="AV25" s="294" t="e">
        <v>#VALUE!</v>
      </c>
      <c r="AW25" s="294" t="e">
        <v>#VALUE!</v>
      </c>
      <c r="AX25" s="294" t="e">
        <v>#VALUE!</v>
      </c>
      <c r="AY25" s="294" t="e">
        <v>#VALUE!</v>
      </c>
      <c r="AZ25" s="294" t="e">
        <v>#VALUE!</v>
      </c>
      <c r="BA25" s="294" t="e">
        <v>#VALUE!</v>
      </c>
      <c r="BB25" s="294" t="e">
        <v>#VALUE!</v>
      </c>
      <c r="BC25" s="428" t="e">
        <v>#VALUE!</v>
      </c>
    </row>
    <row r="26" spans="1:96" ht="17.25" customHeight="1">
      <c r="A26" s="345"/>
      <c r="B26" s="346"/>
      <c r="C26" s="347"/>
      <c r="D26" s="470" t="s">
        <v>107</v>
      </c>
      <c r="E26" s="471"/>
      <c r="F26" s="471"/>
      <c r="G26" s="471"/>
      <c r="H26" s="471"/>
      <c r="I26" s="471"/>
      <c r="J26" s="471"/>
      <c r="K26" s="471"/>
      <c r="L26" s="471"/>
      <c r="M26" s="471"/>
      <c r="N26" s="471"/>
      <c r="O26" s="472"/>
      <c r="P26" s="441" t="str">
        <f>IF(基本情報入力①プログラム原稿!A37="","",基本情報入力①プログラム原稿!A37)</f>
        <v/>
      </c>
      <c r="Q26" s="292"/>
      <c r="R26" s="292" t="str">
        <f>IF(基本情報入力①プログラム原稿!B37="","",基本情報入力①プログラム原稿!B37)</f>
        <v/>
      </c>
      <c r="S26" s="292"/>
      <c r="T26" s="292" t="str">
        <f>IF(基本情報入力①プログラム原稿!C37="","",基本情報入力①プログラム原稿!C37)</f>
        <v/>
      </c>
      <c r="U26" s="292"/>
      <c r="V26" s="292" t="str">
        <f>IF(基本情報入力①プログラム原稿!D37="","",基本情報入力①プログラム原稿!D37)</f>
        <v/>
      </c>
      <c r="W26" s="292"/>
      <c r="X26" s="292" t="str">
        <f>IF(基本情報入力①プログラム原稿!E37="","",基本情報入力①プログラム原稿!E37)</f>
        <v/>
      </c>
      <c r="Y26" s="292"/>
      <c r="Z26" s="292" t="str">
        <f>IF(基本情報入力①プログラム原稿!F37="","",基本情報入力①プログラム原稿!F37)</f>
        <v/>
      </c>
      <c r="AA26" s="292"/>
      <c r="AB26" s="292" t="str">
        <f>IF(基本情報入力①プログラム原稿!G37="","",基本情報入力①プログラム原稿!G37)</f>
        <v/>
      </c>
      <c r="AC26" s="292"/>
      <c r="AD26" s="292" t="str">
        <f>IF(基本情報入力①プログラム原稿!H37="","",基本情報入力①プログラム原稿!H37)</f>
        <v/>
      </c>
      <c r="AE26" s="292"/>
      <c r="AF26" s="292" t="str">
        <f>IF(基本情報入力①プログラム原稿!I37="","",基本情報入力①プログラム原稿!I37)</f>
        <v/>
      </c>
      <c r="AG26" s="292"/>
      <c r="AH26" s="292" t="str">
        <f>IF(基本情報入力①プログラム原稿!J37="","",基本情報入力①プログラム原稿!J37)</f>
        <v/>
      </c>
      <c r="AI26" s="292"/>
      <c r="AJ26" s="292" t="str">
        <f>IF(基本情報入力①プログラム原稿!K37="","",基本情報入力①プログラム原稿!K37)</f>
        <v/>
      </c>
      <c r="AK26" s="292"/>
      <c r="AL26" s="292" t="str">
        <f>IF(基本情報入力①プログラム原稿!L37="","",基本情報入力①プログラム原稿!L37)</f>
        <v/>
      </c>
      <c r="AM26" s="292"/>
      <c r="AN26" s="292" t="str">
        <f>IF(基本情報入力①プログラム原稿!M37="","",基本情報入力①プログラム原稿!M37)</f>
        <v/>
      </c>
      <c r="AO26" s="292"/>
      <c r="AP26" s="292" t="str">
        <f>IF(基本情報入力①プログラム原稿!N37="","",基本情報入力①プログラム原稿!N37)</f>
        <v/>
      </c>
      <c r="AQ26" s="292"/>
      <c r="AR26" s="292" t="str">
        <f>IF(基本情報入力①プログラム原稿!O37="","",基本情報入力①プログラム原稿!O37)</f>
        <v/>
      </c>
      <c r="AS26" s="292"/>
      <c r="AT26" s="292" t="str">
        <f>IF(基本情報入力①プログラム原稿!P37="","",基本情報入力①プログラム原稿!P37)</f>
        <v/>
      </c>
      <c r="AU26" s="292"/>
      <c r="AV26" s="292" t="str">
        <f>IF(基本情報入力①プログラム原稿!Q37="","",基本情報入力①プログラム原稿!Q37)</f>
        <v/>
      </c>
      <c r="AW26" s="292"/>
      <c r="AX26" s="292" t="str">
        <f>IF(基本情報入力①プログラム原稿!R37="","",基本情報入力①プログラム原稿!R37)</f>
        <v/>
      </c>
      <c r="AY26" s="292"/>
      <c r="AZ26" s="292" t="str">
        <f>IF(基本情報入力①プログラム原稿!S37="","",基本情報入力①プログラム原稿!S37)</f>
        <v/>
      </c>
      <c r="BA26" s="292"/>
      <c r="BB26" s="292" t="str">
        <f>IF(基本情報入力①プログラム原稿!T37="","",基本情報入力①プログラム原稿!T37)</f>
        <v/>
      </c>
      <c r="BC26" s="432"/>
    </row>
    <row r="27" spans="1:96" ht="17.25" customHeight="1">
      <c r="A27" s="345"/>
      <c r="B27" s="346"/>
      <c r="C27" s="347"/>
      <c r="D27" s="479" t="s">
        <v>148</v>
      </c>
      <c r="E27" s="480"/>
      <c r="F27" s="480"/>
      <c r="G27" s="480"/>
      <c r="H27" s="480"/>
      <c r="I27" s="480"/>
      <c r="J27" s="480"/>
      <c r="K27" s="480"/>
      <c r="L27" s="480"/>
      <c r="M27" s="480"/>
      <c r="N27" s="480"/>
      <c r="O27" s="481"/>
      <c r="P27" s="439" t="str">
        <f>IF(基本情報入力①プログラム原稿!A38="","",基本情報入力①プログラム原稿!A38)</f>
        <v/>
      </c>
      <c r="Q27" s="332" t="e">
        <v>#VALUE!</v>
      </c>
      <c r="R27" s="332" t="str">
        <f>IF(基本情報入力①プログラム原稿!B38="","",基本情報入力①プログラム原稿!B38)</f>
        <v/>
      </c>
      <c r="S27" s="332" t="e">
        <v>#VALUE!</v>
      </c>
      <c r="T27" s="332" t="str">
        <f>IF(基本情報入力①プログラム原稿!C38="","",基本情報入力①プログラム原稿!C38)</f>
        <v/>
      </c>
      <c r="U27" s="332" t="e">
        <v>#VALUE!</v>
      </c>
      <c r="V27" s="332" t="str">
        <f>IF(基本情報入力①プログラム原稿!D38="","",基本情報入力①プログラム原稿!D38)</f>
        <v/>
      </c>
      <c r="W27" s="332" t="e">
        <v>#VALUE!</v>
      </c>
      <c r="X27" s="332" t="str">
        <f>IF(基本情報入力①プログラム原稿!E38="","",基本情報入力①プログラム原稿!E38)</f>
        <v/>
      </c>
      <c r="Y27" s="332" t="e">
        <v>#VALUE!</v>
      </c>
      <c r="Z27" s="332" t="str">
        <f>IF(基本情報入力①プログラム原稿!F38="","",基本情報入力①プログラム原稿!F38)</f>
        <v/>
      </c>
      <c r="AA27" s="332" t="e">
        <v>#VALUE!</v>
      </c>
      <c r="AB27" s="332" t="str">
        <f>IF(基本情報入力①プログラム原稿!G38="","",基本情報入力①プログラム原稿!G38)</f>
        <v/>
      </c>
      <c r="AC27" s="332" t="e">
        <v>#VALUE!</v>
      </c>
      <c r="AD27" s="332" t="str">
        <f>IF(基本情報入力①プログラム原稿!H38="","",基本情報入力①プログラム原稿!H38)</f>
        <v/>
      </c>
      <c r="AE27" s="332" t="e">
        <v>#VALUE!</v>
      </c>
      <c r="AF27" s="332" t="str">
        <f>IF(基本情報入力①プログラム原稿!I38="","",基本情報入力①プログラム原稿!I38)</f>
        <v/>
      </c>
      <c r="AG27" s="332" t="e">
        <v>#VALUE!</v>
      </c>
      <c r="AH27" s="332" t="str">
        <f>IF(基本情報入力①プログラム原稿!J38="","",基本情報入力①プログラム原稿!J38)</f>
        <v/>
      </c>
      <c r="AI27" s="332" t="e">
        <v>#VALUE!</v>
      </c>
      <c r="AJ27" s="332" t="str">
        <f>IF(基本情報入力①プログラム原稿!K38="","",基本情報入力①プログラム原稿!K38)</f>
        <v/>
      </c>
      <c r="AK27" s="332" t="e">
        <v>#VALUE!</v>
      </c>
      <c r="AL27" s="332" t="str">
        <f>IF(基本情報入力①プログラム原稿!L38="","",基本情報入力①プログラム原稿!L38)</f>
        <v/>
      </c>
      <c r="AM27" s="332" t="e">
        <v>#VALUE!</v>
      </c>
      <c r="AN27" s="332" t="str">
        <f>IF(基本情報入力①プログラム原稿!M38="","",基本情報入力①プログラム原稿!M38)</f>
        <v/>
      </c>
      <c r="AO27" s="332" t="e">
        <v>#VALUE!</v>
      </c>
      <c r="AP27" s="332" t="str">
        <f>IF(基本情報入力①プログラム原稿!N38="","",基本情報入力①プログラム原稿!N38)</f>
        <v/>
      </c>
      <c r="AQ27" s="332" t="e">
        <v>#VALUE!</v>
      </c>
      <c r="AR27" s="332" t="str">
        <f>IF(基本情報入力①プログラム原稿!O38="","",基本情報入力①プログラム原稿!O38)</f>
        <v/>
      </c>
      <c r="AS27" s="332" t="e">
        <v>#VALUE!</v>
      </c>
      <c r="AT27" s="332" t="str">
        <f>IF(基本情報入力①プログラム原稿!P38="","",基本情報入力①プログラム原稿!P38)</f>
        <v/>
      </c>
      <c r="AU27" s="332" t="e">
        <v>#VALUE!</v>
      </c>
      <c r="AV27" s="332" t="str">
        <f>IF(基本情報入力①プログラム原稿!Q38="","",基本情報入力①プログラム原稿!Q38)</f>
        <v/>
      </c>
      <c r="AW27" s="332" t="e">
        <v>#VALUE!</v>
      </c>
      <c r="AX27" s="332" t="str">
        <f>IF(基本情報入力①プログラム原稿!R38="","",基本情報入力①プログラム原稿!R38)</f>
        <v/>
      </c>
      <c r="AY27" s="332" t="e">
        <v>#VALUE!</v>
      </c>
      <c r="AZ27" s="332" t="str">
        <f>IF(基本情報入力①プログラム原稿!S38="","",基本情報入力①プログラム原稿!S38)</f>
        <v/>
      </c>
      <c r="BA27" s="332" t="e">
        <v>#VALUE!</v>
      </c>
      <c r="BB27" s="332" t="str">
        <f>IF(基本情報入力①プログラム原稿!T38="","",基本情報入力①プログラム原稿!T38)</f>
        <v/>
      </c>
      <c r="BC27" s="420" t="e">
        <v>#VALUE!</v>
      </c>
    </row>
    <row r="28" spans="1:96" ht="17.25" customHeight="1" thickBot="1">
      <c r="A28" s="348"/>
      <c r="B28" s="349"/>
      <c r="C28" s="350"/>
      <c r="D28" s="485"/>
      <c r="E28" s="486"/>
      <c r="F28" s="486"/>
      <c r="G28" s="486"/>
      <c r="H28" s="486"/>
      <c r="I28" s="486"/>
      <c r="J28" s="486"/>
      <c r="K28" s="486"/>
      <c r="L28" s="486"/>
      <c r="M28" s="486"/>
      <c r="N28" s="486"/>
      <c r="O28" s="487"/>
      <c r="P28" s="440" t="e">
        <v>#VALUE!</v>
      </c>
      <c r="Q28" s="333" t="e">
        <v>#VALUE!</v>
      </c>
      <c r="R28" s="333" t="e">
        <v>#VALUE!</v>
      </c>
      <c r="S28" s="333" t="e">
        <v>#VALUE!</v>
      </c>
      <c r="T28" s="333" t="e">
        <v>#VALUE!</v>
      </c>
      <c r="U28" s="333" t="e">
        <v>#VALUE!</v>
      </c>
      <c r="V28" s="333" t="e">
        <v>#VALUE!</v>
      </c>
      <c r="W28" s="333" t="e">
        <v>#VALUE!</v>
      </c>
      <c r="X28" s="333" t="e">
        <v>#VALUE!</v>
      </c>
      <c r="Y28" s="333" t="e">
        <v>#VALUE!</v>
      </c>
      <c r="Z28" s="333" t="e">
        <v>#VALUE!</v>
      </c>
      <c r="AA28" s="333" t="e">
        <v>#VALUE!</v>
      </c>
      <c r="AB28" s="333" t="e">
        <v>#VALUE!</v>
      </c>
      <c r="AC28" s="333" t="e">
        <v>#VALUE!</v>
      </c>
      <c r="AD28" s="333" t="e">
        <v>#VALUE!</v>
      </c>
      <c r="AE28" s="333" t="e">
        <v>#VALUE!</v>
      </c>
      <c r="AF28" s="333" t="e">
        <v>#VALUE!</v>
      </c>
      <c r="AG28" s="333" t="e">
        <v>#VALUE!</v>
      </c>
      <c r="AH28" s="333" t="e">
        <v>#VALUE!</v>
      </c>
      <c r="AI28" s="333" t="e">
        <v>#VALUE!</v>
      </c>
      <c r="AJ28" s="333" t="e">
        <v>#VALUE!</v>
      </c>
      <c r="AK28" s="333" t="e">
        <v>#VALUE!</v>
      </c>
      <c r="AL28" s="333" t="e">
        <v>#VALUE!</v>
      </c>
      <c r="AM28" s="333" t="e">
        <v>#VALUE!</v>
      </c>
      <c r="AN28" s="333" t="e">
        <v>#VALUE!</v>
      </c>
      <c r="AO28" s="333" t="e">
        <v>#VALUE!</v>
      </c>
      <c r="AP28" s="333" t="e">
        <v>#VALUE!</v>
      </c>
      <c r="AQ28" s="333" t="e">
        <v>#VALUE!</v>
      </c>
      <c r="AR28" s="333" t="e">
        <v>#VALUE!</v>
      </c>
      <c r="AS28" s="333" t="e">
        <v>#VALUE!</v>
      </c>
      <c r="AT28" s="333" t="e">
        <v>#VALUE!</v>
      </c>
      <c r="AU28" s="333" t="e">
        <v>#VALUE!</v>
      </c>
      <c r="AV28" s="333" t="e">
        <v>#VALUE!</v>
      </c>
      <c r="AW28" s="333" t="e">
        <v>#VALUE!</v>
      </c>
      <c r="AX28" s="333" t="e">
        <v>#VALUE!</v>
      </c>
      <c r="AY28" s="333" t="e">
        <v>#VALUE!</v>
      </c>
      <c r="AZ28" s="333" t="e">
        <v>#VALUE!</v>
      </c>
      <c r="BA28" s="333" t="e">
        <v>#VALUE!</v>
      </c>
      <c r="BB28" s="333" t="e">
        <v>#VALUE!</v>
      </c>
      <c r="BC28" s="421" t="e">
        <v>#VALUE!</v>
      </c>
    </row>
    <row r="29" spans="1:96" ht="12"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10"/>
    </row>
    <row r="30" spans="1:96" ht="12" customHeight="1" thickBot="1">
      <c r="A30" s="7" t="s">
        <v>99</v>
      </c>
      <c r="B30" s="4"/>
      <c r="C30" s="4"/>
      <c r="D30" s="4"/>
      <c r="E30" s="4"/>
      <c r="F30" s="4"/>
      <c r="G30" s="4"/>
      <c r="H30" s="4"/>
      <c r="I30" s="4"/>
      <c r="J30" s="5" t="s">
        <v>75</v>
      </c>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10"/>
    </row>
    <row r="31" spans="1:96" ht="25.5" customHeight="1">
      <c r="A31" s="384">
        <v>1</v>
      </c>
      <c r="B31" s="382"/>
      <c r="C31" s="422" t="str">
        <f>IF(OR(基本情報入力①プログラム原稿!B53="",基本情報入力①プログラム原稿!E53=""),"",基本情報入力①プログラム原稿!B53&amp;"　"&amp;基本情報入力①プログラム原稿!E53)</f>
        <v/>
      </c>
      <c r="D31" s="423"/>
      <c r="E31" s="423"/>
      <c r="F31" s="423"/>
      <c r="G31" s="423"/>
      <c r="H31" s="423"/>
      <c r="I31" s="423"/>
      <c r="J31" s="423"/>
      <c r="K31" s="424"/>
      <c r="L31" s="425">
        <v>2</v>
      </c>
      <c r="M31" s="386"/>
      <c r="N31" s="426" t="str">
        <f>IF(OR(基本情報入力①プログラム原稿!I53="",基本情報入力①プログラム原稿!L53=""),"",基本情報入力①プログラム原稿!I53&amp;"　"&amp;基本情報入力①プログラム原稿!L53)</f>
        <v/>
      </c>
      <c r="O31" s="426"/>
      <c r="P31" s="426"/>
      <c r="Q31" s="426"/>
      <c r="R31" s="426"/>
      <c r="S31" s="426"/>
      <c r="T31" s="426"/>
      <c r="U31" s="426"/>
      <c r="V31" s="426"/>
      <c r="W31" s="425">
        <v>3</v>
      </c>
      <c r="X31" s="382"/>
      <c r="Y31" s="426" t="str">
        <f>IF(OR(基本情報入力①プログラム原稿!P53="",基本情報入力①プログラム原稿!S53=""),"",基本情報入力①プログラム原稿!P53&amp;"　"&amp;基本情報入力①プログラム原稿!S53)</f>
        <v/>
      </c>
      <c r="Z31" s="426"/>
      <c r="AA31" s="426"/>
      <c r="AB31" s="426"/>
      <c r="AC31" s="426"/>
      <c r="AD31" s="426"/>
      <c r="AE31" s="426"/>
      <c r="AF31" s="426"/>
      <c r="AG31" s="426"/>
      <c r="AH31" s="425">
        <v>4</v>
      </c>
      <c r="AI31" s="382"/>
      <c r="AJ31" s="426" t="str">
        <f>IF(OR(基本情報入力①プログラム原稿!W53="",基本情報入力①プログラム原稿!Z53=""),"",基本情報入力①プログラム原稿!W53&amp;"　"&amp;基本情報入力①プログラム原稿!Z53)</f>
        <v/>
      </c>
      <c r="AK31" s="426"/>
      <c r="AL31" s="426"/>
      <c r="AM31" s="426"/>
      <c r="AN31" s="426"/>
      <c r="AO31" s="426"/>
      <c r="AP31" s="426"/>
      <c r="AQ31" s="426"/>
      <c r="AR31" s="426"/>
      <c r="AS31" s="425">
        <v>5</v>
      </c>
      <c r="AT31" s="382"/>
      <c r="AU31" s="426" t="str">
        <f>IF(OR(基本情報入力①プログラム原稿!AD53="",基本情報入力①プログラム原稿!AG53=""),"",基本情報入力①プログラム原稿!AD53&amp;"　"&amp;基本情報入力①プログラム原稿!AG53)</f>
        <v/>
      </c>
      <c r="AV31" s="426"/>
      <c r="AW31" s="426"/>
      <c r="AX31" s="426"/>
      <c r="AY31" s="426"/>
      <c r="AZ31" s="426"/>
      <c r="BA31" s="426"/>
      <c r="BB31" s="426"/>
      <c r="BC31" s="434"/>
    </row>
    <row r="32" spans="1:96" ht="25.5" customHeight="1">
      <c r="A32" s="342">
        <v>6</v>
      </c>
      <c r="B32" s="445"/>
      <c r="C32" s="402" t="str">
        <f>IF(OR(基本情報入力①プログラム原稿!B54="",基本情報入力①プログラム原稿!E54=""),"",基本情報入力①プログラム原稿!B54&amp;"　"&amp;基本情報入力①プログラム原稿!E54)</f>
        <v/>
      </c>
      <c r="D32" s="403"/>
      <c r="E32" s="403"/>
      <c r="F32" s="403"/>
      <c r="G32" s="403"/>
      <c r="H32" s="403"/>
      <c r="I32" s="403"/>
      <c r="J32" s="403"/>
      <c r="K32" s="404"/>
      <c r="L32" s="406">
        <v>7</v>
      </c>
      <c r="M32" s="407"/>
      <c r="N32" s="405" t="str">
        <f>IF(OR(基本情報入力①プログラム原稿!I54="",基本情報入力①プログラム原稿!L54=""),"",基本情報入力①プログラム原稿!I54&amp;"　"&amp;基本情報入力①プログラム原稿!L54)</f>
        <v/>
      </c>
      <c r="O32" s="405"/>
      <c r="P32" s="405"/>
      <c r="Q32" s="405"/>
      <c r="R32" s="405"/>
      <c r="S32" s="405"/>
      <c r="T32" s="405"/>
      <c r="U32" s="405"/>
      <c r="V32" s="405"/>
      <c r="W32" s="406">
        <v>8</v>
      </c>
      <c r="X32" s="344"/>
      <c r="Y32" s="405" t="str">
        <f>IF(OR(基本情報入力①プログラム原稿!P54="",基本情報入力①プログラム原稿!S54=""),"",基本情報入力①プログラム原稿!P54&amp;"　"&amp;基本情報入力①プログラム原稿!S54)</f>
        <v/>
      </c>
      <c r="Z32" s="405"/>
      <c r="AA32" s="405"/>
      <c r="AB32" s="405"/>
      <c r="AC32" s="405"/>
      <c r="AD32" s="405"/>
      <c r="AE32" s="405"/>
      <c r="AF32" s="405"/>
      <c r="AG32" s="405"/>
      <c r="AH32" s="406">
        <v>9</v>
      </c>
      <c r="AI32" s="344"/>
      <c r="AJ32" s="405" t="str">
        <f>IF(OR(基本情報入力①プログラム原稿!W54="",基本情報入力①プログラム原稿!Z54=""),"",基本情報入力①プログラム原稿!W54&amp;"　"&amp;基本情報入力①プログラム原稿!Z54)</f>
        <v/>
      </c>
      <c r="AK32" s="405"/>
      <c r="AL32" s="405"/>
      <c r="AM32" s="405"/>
      <c r="AN32" s="405"/>
      <c r="AO32" s="405"/>
      <c r="AP32" s="405"/>
      <c r="AQ32" s="405"/>
      <c r="AR32" s="405"/>
      <c r="AS32" s="406">
        <v>10</v>
      </c>
      <c r="AT32" s="344"/>
      <c r="AU32" s="405" t="str">
        <f>IF(OR(基本情報入力①プログラム原稿!AD54="",基本情報入力①プログラム原稿!AG54=""),"",基本情報入力①プログラム原稿!AD54&amp;"　"&amp;基本情報入力①プログラム原稿!AG54)</f>
        <v/>
      </c>
      <c r="AV32" s="405"/>
      <c r="AW32" s="405"/>
      <c r="AX32" s="405"/>
      <c r="AY32" s="405"/>
      <c r="AZ32" s="405"/>
      <c r="BA32" s="405"/>
      <c r="BB32" s="405"/>
      <c r="BC32" s="435"/>
      <c r="BD32" s="9"/>
    </row>
    <row r="33" spans="1:56" ht="25.5" customHeight="1">
      <c r="A33" s="342">
        <v>11</v>
      </c>
      <c r="B33" s="445"/>
      <c r="C33" s="402" t="str">
        <f>IF(OR(基本情報入力①プログラム原稿!B55="",基本情報入力①プログラム原稿!E55=""),"",基本情報入力①プログラム原稿!B55&amp;"　"&amp;基本情報入力①プログラム原稿!E55)</f>
        <v/>
      </c>
      <c r="D33" s="403"/>
      <c r="E33" s="403"/>
      <c r="F33" s="403"/>
      <c r="G33" s="403"/>
      <c r="H33" s="403"/>
      <c r="I33" s="403"/>
      <c r="J33" s="403"/>
      <c r="K33" s="404"/>
      <c r="L33" s="406">
        <v>12</v>
      </c>
      <c r="M33" s="407"/>
      <c r="N33" s="405" t="str">
        <f>IF(OR(基本情報入力①プログラム原稿!I55="",基本情報入力①プログラム原稿!L55=""),"",基本情報入力①プログラム原稿!I55&amp;"　"&amp;基本情報入力①プログラム原稿!L55)</f>
        <v/>
      </c>
      <c r="O33" s="405"/>
      <c r="P33" s="405"/>
      <c r="Q33" s="405"/>
      <c r="R33" s="405"/>
      <c r="S33" s="405"/>
      <c r="T33" s="405"/>
      <c r="U33" s="405"/>
      <c r="V33" s="405"/>
      <c r="W33" s="406">
        <v>13</v>
      </c>
      <c r="X33" s="344"/>
      <c r="Y33" s="405" t="str">
        <f>IF(OR(基本情報入力①プログラム原稿!P55="",基本情報入力①プログラム原稿!S55=""),"",基本情報入力①プログラム原稿!P55&amp;"　"&amp;基本情報入力①プログラム原稿!S55)</f>
        <v/>
      </c>
      <c r="Z33" s="405"/>
      <c r="AA33" s="405"/>
      <c r="AB33" s="405"/>
      <c r="AC33" s="405"/>
      <c r="AD33" s="405"/>
      <c r="AE33" s="405"/>
      <c r="AF33" s="405"/>
      <c r="AG33" s="405"/>
      <c r="AH33" s="406">
        <v>14</v>
      </c>
      <c r="AI33" s="344"/>
      <c r="AJ33" s="405" t="str">
        <f>IF(OR(基本情報入力①プログラム原稿!W55="",基本情報入力①プログラム原稿!Z55=""),"",基本情報入力①プログラム原稿!W55&amp;"　"&amp;基本情報入力①プログラム原稿!Z55)</f>
        <v/>
      </c>
      <c r="AK33" s="405"/>
      <c r="AL33" s="405"/>
      <c r="AM33" s="405"/>
      <c r="AN33" s="405"/>
      <c r="AO33" s="405"/>
      <c r="AP33" s="405"/>
      <c r="AQ33" s="405"/>
      <c r="AR33" s="405"/>
      <c r="AS33" s="406">
        <v>15</v>
      </c>
      <c r="AT33" s="344"/>
      <c r="AU33" s="405" t="str">
        <f>IF(OR(基本情報入力①プログラム原稿!AD55="",基本情報入力①プログラム原稿!AG55=""),"",基本情報入力①プログラム原稿!AD55&amp;"　"&amp;基本情報入力①プログラム原稿!AG55)</f>
        <v/>
      </c>
      <c r="AV33" s="405"/>
      <c r="AW33" s="405"/>
      <c r="AX33" s="405"/>
      <c r="AY33" s="405"/>
      <c r="AZ33" s="405"/>
      <c r="BA33" s="405"/>
      <c r="BB33" s="405"/>
      <c r="BC33" s="435"/>
    </row>
    <row r="34" spans="1:56" ht="25.5" customHeight="1">
      <c r="A34" s="342">
        <v>16</v>
      </c>
      <c r="B34" s="445"/>
      <c r="C34" s="402" t="str">
        <f>IF(OR(基本情報入力①プログラム原稿!B56="",基本情報入力①プログラム原稿!E56=""),"",基本情報入力①プログラム原稿!B56&amp;"　"&amp;基本情報入力①プログラム原稿!E56)</f>
        <v/>
      </c>
      <c r="D34" s="403"/>
      <c r="E34" s="403"/>
      <c r="F34" s="403"/>
      <c r="G34" s="403"/>
      <c r="H34" s="403"/>
      <c r="I34" s="403"/>
      <c r="J34" s="403"/>
      <c r="K34" s="404"/>
      <c r="L34" s="406">
        <v>17</v>
      </c>
      <c r="M34" s="407"/>
      <c r="N34" s="405" t="str">
        <f>IF(OR(基本情報入力①プログラム原稿!I56="",基本情報入力①プログラム原稿!L56=""),"",基本情報入力①プログラム原稿!I56&amp;"　"&amp;基本情報入力①プログラム原稿!L56)</f>
        <v/>
      </c>
      <c r="O34" s="405"/>
      <c r="P34" s="405"/>
      <c r="Q34" s="405"/>
      <c r="R34" s="405"/>
      <c r="S34" s="405"/>
      <c r="T34" s="405"/>
      <c r="U34" s="405"/>
      <c r="V34" s="405"/>
      <c r="W34" s="406">
        <v>18</v>
      </c>
      <c r="X34" s="344"/>
      <c r="Y34" s="405" t="str">
        <f>IF(OR(基本情報入力①プログラム原稿!P56="",基本情報入力①プログラム原稿!S56=""),"",基本情報入力①プログラム原稿!P56&amp;"　"&amp;基本情報入力①プログラム原稿!S56)</f>
        <v/>
      </c>
      <c r="Z34" s="405"/>
      <c r="AA34" s="405"/>
      <c r="AB34" s="405"/>
      <c r="AC34" s="405"/>
      <c r="AD34" s="405"/>
      <c r="AE34" s="405"/>
      <c r="AF34" s="405"/>
      <c r="AG34" s="405"/>
      <c r="AH34" s="406">
        <v>19</v>
      </c>
      <c r="AI34" s="344"/>
      <c r="AJ34" s="405" t="str">
        <f>IF(OR(基本情報入力①プログラム原稿!W56="",基本情報入力①プログラム原稿!Z56=""),"",基本情報入力①プログラム原稿!W56&amp;"　"&amp;基本情報入力①プログラム原稿!Z56)</f>
        <v/>
      </c>
      <c r="AK34" s="405"/>
      <c r="AL34" s="405"/>
      <c r="AM34" s="405"/>
      <c r="AN34" s="405"/>
      <c r="AO34" s="405"/>
      <c r="AP34" s="405"/>
      <c r="AQ34" s="405"/>
      <c r="AR34" s="405"/>
      <c r="AS34" s="406">
        <v>20</v>
      </c>
      <c r="AT34" s="344"/>
      <c r="AU34" s="405" t="str">
        <f>IF(OR(基本情報入力①プログラム原稿!AD56="",基本情報入力①プログラム原稿!AG56=""),"",基本情報入力①プログラム原稿!AD56&amp;"　"&amp;基本情報入力①プログラム原稿!AG56)</f>
        <v/>
      </c>
      <c r="AV34" s="405"/>
      <c r="AW34" s="405"/>
      <c r="AX34" s="405"/>
      <c r="AY34" s="405"/>
      <c r="AZ34" s="405"/>
      <c r="BA34" s="405"/>
      <c r="BB34" s="405"/>
      <c r="BC34" s="435"/>
    </row>
    <row r="35" spans="1:56" ht="25.5" customHeight="1">
      <c r="A35" s="342">
        <v>21</v>
      </c>
      <c r="B35" s="445"/>
      <c r="C35" s="402" t="str">
        <f>IF(OR(基本情報入力①プログラム原稿!B57="",基本情報入力①プログラム原稿!E57=""),"",基本情報入力①プログラム原稿!B57&amp;"　"&amp;基本情報入力①プログラム原稿!E57)</f>
        <v/>
      </c>
      <c r="D35" s="403"/>
      <c r="E35" s="403"/>
      <c r="F35" s="403"/>
      <c r="G35" s="403"/>
      <c r="H35" s="403"/>
      <c r="I35" s="403"/>
      <c r="J35" s="403"/>
      <c r="K35" s="404"/>
      <c r="L35" s="406">
        <v>22</v>
      </c>
      <c r="M35" s="407"/>
      <c r="N35" s="405" t="str">
        <f>IF(OR(基本情報入力①プログラム原稿!I57="",基本情報入力①プログラム原稿!L57=""),"",基本情報入力①プログラム原稿!I57&amp;"　"&amp;基本情報入力①プログラム原稿!L57)</f>
        <v/>
      </c>
      <c r="O35" s="405"/>
      <c r="P35" s="405"/>
      <c r="Q35" s="405"/>
      <c r="R35" s="405"/>
      <c r="S35" s="405"/>
      <c r="T35" s="405"/>
      <c r="U35" s="405"/>
      <c r="V35" s="405"/>
      <c r="W35" s="406">
        <v>23</v>
      </c>
      <c r="X35" s="344"/>
      <c r="Y35" s="405" t="str">
        <f>IF(OR(基本情報入力①プログラム原稿!P57="",基本情報入力①プログラム原稿!S57=""),"",基本情報入力①プログラム原稿!P57&amp;"　"&amp;基本情報入力①プログラム原稿!S57)</f>
        <v/>
      </c>
      <c r="Z35" s="405"/>
      <c r="AA35" s="405"/>
      <c r="AB35" s="405"/>
      <c r="AC35" s="405"/>
      <c r="AD35" s="405"/>
      <c r="AE35" s="405"/>
      <c r="AF35" s="405"/>
      <c r="AG35" s="405"/>
      <c r="AH35" s="406">
        <v>24</v>
      </c>
      <c r="AI35" s="344"/>
      <c r="AJ35" s="405" t="str">
        <f>IF(OR(基本情報入力①プログラム原稿!W57="",基本情報入力①プログラム原稿!Z57=""),"",基本情報入力①プログラム原稿!W57&amp;"　"&amp;基本情報入力①プログラム原稿!Z57)</f>
        <v/>
      </c>
      <c r="AK35" s="405"/>
      <c r="AL35" s="405"/>
      <c r="AM35" s="405"/>
      <c r="AN35" s="405"/>
      <c r="AO35" s="405"/>
      <c r="AP35" s="405"/>
      <c r="AQ35" s="405"/>
      <c r="AR35" s="405"/>
      <c r="AS35" s="406">
        <v>25</v>
      </c>
      <c r="AT35" s="344"/>
      <c r="AU35" s="405" t="str">
        <f>IF(OR(基本情報入力①プログラム原稿!AD57="",基本情報入力①プログラム原稿!AG57=""),"",基本情報入力①プログラム原稿!AD57&amp;"　"&amp;基本情報入力①プログラム原稿!AG57)</f>
        <v/>
      </c>
      <c r="AV35" s="405"/>
      <c r="AW35" s="405"/>
      <c r="AX35" s="405"/>
      <c r="AY35" s="405"/>
      <c r="AZ35" s="405"/>
      <c r="BA35" s="405"/>
      <c r="BB35" s="405"/>
      <c r="BC35" s="435"/>
    </row>
    <row r="36" spans="1:56" ht="25.5" customHeight="1" thickBot="1">
      <c r="A36" s="446">
        <v>26</v>
      </c>
      <c r="B36" s="413"/>
      <c r="C36" s="447" t="str">
        <f>IF(OR(基本情報入力①プログラム原稿!B58="",基本情報入力①プログラム原稿!E58=""),"",基本情報入力①プログラム原稿!B58&amp;"　"&amp;基本情報入力①プログラム原稿!E58)</f>
        <v/>
      </c>
      <c r="D36" s="448"/>
      <c r="E36" s="448"/>
      <c r="F36" s="448"/>
      <c r="G36" s="448"/>
      <c r="H36" s="448"/>
      <c r="I36" s="448"/>
      <c r="J36" s="448"/>
      <c r="K36" s="449"/>
      <c r="L36" s="408">
        <v>27</v>
      </c>
      <c r="M36" s="409"/>
      <c r="N36" s="400" t="str">
        <f>IF(OR(基本情報入力①プログラム原稿!I58="",基本情報入力①プログラム原稿!L58=""),"",基本情報入力①プログラム原稿!I58&amp;"　"&amp;基本情報入力①プログラム原稿!L58)</f>
        <v/>
      </c>
      <c r="O36" s="400"/>
      <c r="P36" s="400"/>
      <c r="Q36" s="400"/>
      <c r="R36" s="400"/>
      <c r="S36" s="400"/>
      <c r="T36" s="400"/>
      <c r="U36" s="400"/>
      <c r="V36" s="400"/>
      <c r="W36" s="408">
        <v>28</v>
      </c>
      <c r="X36" s="413"/>
      <c r="Y36" s="400" t="str">
        <f>IF(OR(基本情報入力①プログラム原稿!P58="",基本情報入力①プログラム原稿!S58=""),"",基本情報入力①プログラム原稿!P58&amp;"　"&amp;基本情報入力①プログラム原稿!S58)</f>
        <v/>
      </c>
      <c r="Z36" s="400"/>
      <c r="AA36" s="400"/>
      <c r="AB36" s="400"/>
      <c r="AC36" s="400"/>
      <c r="AD36" s="400"/>
      <c r="AE36" s="400"/>
      <c r="AF36" s="400"/>
      <c r="AG36" s="400"/>
      <c r="AH36" s="408">
        <v>29</v>
      </c>
      <c r="AI36" s="413"/>
      <c r="AJ36" s="400" t="str">
        <f>IF(OR(基本情報入力①プログラム原稿!W58="",基本情報入力①プログラム原稿!Z58=""),"",基本情報入力①プログラム原稿!W58&amp;"　"&amp;基本情報入力①プログラム原稿!Z58)</f>
        <v/>
      </c>
      <c r="AK36" s="400"/>
      <c r="AL36" s="400"/>
      <c r="AM36" s="400"/>
      <c r="AN36" s="400"/>
      <c r="AO36" s="400"/>
      <c r="AP36" s="400"/>
      <c r="AQ36" s="400"/>
      <c r="AR36" s="400"/>
      <c r="AS36" s="408">
        <v>30</v>
      </c>
      <c r="AT36" s="413"/>
      <c r="AU36" s="400" t="str">
        <f>IF(OR(基本情報入力①プログラム原稿!AD58="",基本情報入力①プログラム原稿!AG58=""),"",基本情報入力①プログラム原稿!AD58&amp;"　"&amp;基本情報入力①プログラム原稿!AG58)</f>
        <v/>
      </c>
      <c r="AV36" s="400"/>
      <c r="AW36" s="400"/>
      <c r="AX36" s="400"/>
      <c r="AY36" s="400"/>
      <c r="AZ36" s="400"/>
      <c r="BA36" s="400"/>
      <c r="BB36" s="400"/>
      <c r="BC36" s="401"/>
    </row>
    <row r="37" spans="1:56" ht="12" customHeight="1" thickBo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10"/>
    </row>
    <row r="38" spans="1:56" ht="23.25" customHeight="1">
      <c r="A38" s="411" t="s">
        <v>59</v>
      </c>
      <c r="B38" s="412"/>
      <c r="C38" s="412"/>
      <c r="D38" s="410"/>
      <c r="E38" s="410"/>
      <c r="F38" s="410"/>
      <c r="G38" s="410"/>
      <c r="H38" s="410"/>
      <c r="I38" s="410"/>
      <c r="J38" s="410"/>
      <c r="K38" s="410"/>
      <c r="L38" s="410"/>
      <c r="M38" s="410"/>
      <c r="N38" s="410"/>
      <c r="O38" s="381" t="s">
        <v>56</v>
      </c>
      <c r="P38" s="355"/>
      <c r="Q38" s="355"/>
      <c r="R38" s="355"/>
      <c r="S38" s="355"/>
      <c r="T38" s="355"/>
      <c r="U38" s="355"/>
      <c r="V38" s="355"/>
      <c r="W38" s="355"/>
      <c r="X38" s="355"/>
      <c r="Y38" s="382"/>
      <c r="Z38" s="381" t="s">
        <v>60</v>
      </c>
      <c r="AA38" s="355"/>
      <c r="AB38" s="355"/>
      <c r="AC38" s="355"/>
      <c r="AD38" s="355"/>
      <c r="AE38" s="355"/>
      <c r="AF38" s="355"/>
      <c r="AG38" s="355"/>
      <c r="AH38" s="355"/>
      <c r="AI38" s="355"/>
      <c r="AJ38" s="382"/>
      <c r="AK38" s="415" t="s">
        <v>67</v>
      </c>
      <c r="AL38" s="415"/>
      <c r="AM38" s="415"/>
      <c r="AN38" s="415"/>
      <c r="AO38" s="415"/>
      <c r="AP38" s="415"/>
      <c r="AQ38" s="415"/>
      <c r="AR38" s="415"/>
      <c r="AS38" s="415"/>
      <c r="AT38" s="415"/>
      <c r="AU38" s="415"/>
      <c r="AV38" s="415"/>
      <c r="AW38" s="415"/>
      <c r="AX38" s="415"/>
      <c r="AY38" s="415"/>
      <c r="AZ38" s="415"/>
      <c r="BA38" s="415"/>
      <c r="BB38" s="415"/>
      <c r="BC38" s="416"/>
    </row>
    <row r="39" spans="1:56" ht="19.5" customHeight="1">
      <c r="A39" s="370"/>
      <c r="B39" s="371"/>
      <c r="C39" s="371"/>
      <c r="D39" s="383" t="s">
        <v>61</v>
      </c>
      <c r="E39" s="504"/>
      <c r="F39" s="504"/>
      <c r="G39" s="504"/>
      <c r="H39" s="504"/>
      <c r="I39" s="504"/>
      <c r="J39" s="504"/>
      <c r="K39" s="504"/>
      <c r="L39" s="504"/>
      <c r="M39" s="504"/>
      <c r="N39" s="504"/>
      <c r="O39" s="366" t="str">
        <f>IF(基本情報入力①プログラム原稿!C62="","0",基本情報入力①プログラム原稿!C62)</f>
        <v>0</v>
      </c>
      <c r="P39" s="367"/>
      <c r="Q39" s="367"/>
      <c r="R39" s="367"/>
      <c r="S39" s="367"/>
      <c r="T39" s="367"/>
      <c r="U39" s="367"/>
      <c r="V39" s="367"/>
      <c r="W39" s="367"/>
      <c r="X39" s="367"/>
      <c r="Y39" s="368"/>
      <c r="Z39" s="366" t="str">
        <f>IF(基本情報入力①プログラム原稿!K62="","0",基本情報入力①プログラム原稿!K62)</f>
        <v>0</v>
      </c>
      <c r="AA39" s="367"/>
      <c r="AB39" s="367"/>
      <c r="AC39" s="367"/>
      <c r="AD39" s="367"/>
      <c r="AE39" s="367"/>
      <c r="AF39" s="367"/>
      <c r="AG39" s="367"/>
      <c r="AH39" s="367"/>
      <c r="AI39" s="367"/>
      <c r="AJ39" s="368"/>
      <c r="AK39" s="383" t="s">
        <v>80</v>
      </c>
      <c r="AL39" s="383"/>
      <c r="AM39" s="383"/>
      <c r="AN39" s="383"/>
      <c r="AO39" s="383"/>
      <c r="AP39" s="383"/>
      <c r="AQ39" s="383"/>
      <c r="AR39" s="383"/>
      <c r="AS39" s="383"/>
      <c r="AT39" s="383"/>
      <c r="AU39" s="383"/>
      <c r="AV39" s="383"/>
      <c r="AW39" s="383"/>
      <c r="AX39" s="383"/>
      <c r="AY39" s="383"/>
      <c r="AZ39" s="383"/>
      <c r="BA39" s="383"/>
      <c r="BB39" s="383"/>
      <c r="BC39" s="399"/>
      <c r="BD39" s="9"/>
    </row>
    <row r="40" spans="1:56" ht="19.5" customHeight="1">
      <c r="A40" s="370"/>
      <c r="B40" s="371"/>
      <c r="C40" s="371"/>
      <c r="D40" s="383" t="s">
        <v>62</v>
      </c>
      <c r="E40" s="383"/>
      <c r="F40" s="383"/>
      <c r="G40" s="383"/>
      <c r="H40" s="383"/>
      <c r="I40" s="383"/>
      <c r="J40" s="383"/>
      <c r="K40" s="383"/>
      <c r="L40" s="383"/>
      <c r="M40" s="383"/>
      <c r="N40" s="383"/>
      <c r="O40" s="366" t="str">
        <f>IF(基本情報入力①プログラム原稿!C63="","0",基本情報入力①プログラム原稿!C63)</f>
        <v>0</v>
      </c>
      <c r="P40" s="367"/>
      <c r="Q40" s="367"/>
      <c r="R40" s="367"/>
      <c r="S40" s="367"/>
      <c r="T40" s="367"/>
      <c r="U40" s="367"/>
      <c r="V40" s="367"/>
      <c r="W40" s="367"/>
      <c r="X40" s="367"/>
      <c r="Y40" s="368"/>
      <c r="Z40" s="366" t="str">
        <f>IF(基本情報入力①プログラム原稿!K63="","0",基本情報入力①プログラム原稿!K63)</f>
        <v>0</v>
      </c>
      <c r="AA40" s="367"/>
      <c r="AB40" s="367"/>
      <c r="AC40" s="367"/>
      <c r="AD40" s="367"/>
      <c r="AE40" s="367"/>
      <c r="AF40" s="367"/>
      <c r="AG40" s="367"/>
      <c r="AH40" s="367"/>
      <c r="AI40" s="367"/>
      <c r="AJ40" s="368"/>
      <c r="AK40" s="371" t="str">
        <f>IF(OR(基本情報入力①プログラム原稿!W61="",基本情報入力①プログラム原稿!Z61=""),"",基本情報入力①プログラム原稿!W61&amp;"　"&amp;基本情報入力①プログラム原稿!Z61)</f>
        <v/>
      </c>
      <c r="AL40" s="371"/>
      <c r="AM40" s="371"/>
      <c r="AN40" s="371"/>
      <c r="AO40" s="371"/>
      <c r="AP40" s="371"/>
      <c r="AQ40" s="371"/>
      <c r="AR40" s="371"/>
      <c r="AS40" s="371"/>
      <c r="AT40" s="371"/>
      <c r="AU40" s="371"/>
      <c r="AV40" s="371"/>
      <c r="AW40" s="371"/>
      <c r="AX40" s="371"/>
      <c r="AY40" s="371"/>
      <c r="AZ40" s="371"/>
      <c r="BA40" s="371"/>
      <c r="BB40" s="371"/>
      <c r="BC40" s="414"/>
    </row>
    <row r="41" spans="1:56" ht="19.5" customHeight="1">
      <c r="A41" s="370"/>
      <c r="B41" s="371"/>
      <c r="C41" s="371"/>
      <c r="D41" s="383" t="s">
        <v>63</v>
      </c>
      <c r="E41" s="383"/>
      <c r="F41" s="383"/>
      <c r="G41" s="383"/>
      <c r="H41" s="383"/>
      <c r="I41" s="383"/>
      <c r="J41" s="383"/>
      <c r="K41" s="383"/>
      <c r="L41" s="383"/>
      <c r="M41" s="383"/>
      <c r="N41" s="383"/>
      <c r="O41" s="366" t="str">
        <f>IF(基本情報入力①プログラム原稿!C64="","0",基本情報入力①プログラム原稿!C64)</f>
        <v>0</v>
      </c>
      <c r="P41" s="367"/>
      <c r="Q41" s="367"/>
      <c r="R41" s="367"/>
      <c r="S41" s="367"/>
      <c r="T41" s="367"/>
      <c r="U41" s="367"/>
      <c r="V41" s="367"/>
      <c r="W41" s="367"/>
      <c r="X41" s="367"/>
      <c r="Y41" s="368"/>
      <c r="Z41" s="366" t="str">
        <f>IF(基本情報入力①プログラム原稿!K64="","0",基本情報入力①プログラム原稿!K64)</f>
        <v>0</v>
      </c>
      <c r="AA41" s="367"/>
      <c r="AB41" s="367"/>
      <c r="AC41" s="367"/>
      <c r="AD41" s="367"/>
      <c r="AE41" s="367"/>
      <c r="AF41" s="367"/>
      <c r="AG41" s="367"/>
      <c r="AH41" s="367"/>
      <c r="AI41" s="367"/>
      <c r="AJ41" s="368"/>
      <c r="AK41" s="371"/>
      <c r="AL41" s="371"/>
      <c r="AM41" s="371"/>
      <c r="AN41" s="371"/>
      <c r="AO41" s="371"/>
      <c r="AP41" s="371"/>
      <c r="AQ41" s="371"/>
      <c r="AR41" s="371"/>
      <c r="AS41" s="371"/>
      <c r="AT41" s="371"/>
      <c r="AU41" s="371"/>
      <c r="AV41" s="371"/>
      <c r="AW41" s="371"/>
      <c r="AX41" s="371"/>
      <c r="AY41" s="371"/>
      <c r="AZ41" s="371"/>
      <c r="BA41" s="371"/>
      <c r="BB41" s="371"/>
      <c r="BC41" s="414"/>
    </row>
    <row r="42" spans="1:56" ht="25.5" customHeight="1">
      <c r="A42" s="370" t="s">
        <v>64</v>
      </c>
      <c r="B42" s="371"/>
      <c r="C42" s="371"/>
      <c r="D42" s="383" t="s">
        <v>65</v>
      </c>
      <c r="E42" s="383"/>
      <c r="F42" s="383"/>
      <c r="G42" s="383"/>
      <c r="H42" s="383"/>
      <c r="I42" s="383"/>
      <c r="J42" s="383"/>
      <c r="K42" s="383"/>
      <c r="L42" s="383"/>
      <c r="M42" s="383"/>
      <c r="N42" s="383"/>
      <c r="O42" s="351" t="str">
        <f>"　"&amp;基本情報入力①プログラム原稿!A15</f>
        <v>　</v>
      </c>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c r="AU42" s="352"/>
      <c r="AV42" s="352"/>
      <c r="AW42" s="352"/>
      <c r="AX42" s="352"/>
      <c r="AY42" s="352"/>
      <c r="AZ42" s="352"/>
      <c r="BA42" s="352"/>
      <c r="BB42" s="352"/>
      <c r="BC42" s="353"/>
    </row>
    <row r="43" spans="1:56" ht="27" customHeight="1" thickBot="1">
      <c r="A43" s="370" t="s">
        <v>66</v>
      </c>
      <c r="B43" s="371"/>
      <c r="C43" s="371"/>
      <c r="D43" s="383" t="s">
        <v>146</v>
      </c>
      <c r="E43" s="383"/>
      <c r="F43" s="383"/>
      <c r="G43" s="383"/>
      <c r="H43" s="383"/>
      <c r="I43" s="383"/>
      <c r="J43" s="383"/>
      <c r="K43" s="383"/>
      <c r="L43" s="383"/>
      <c r="M43" s="383"/>
      <c r="N43" s="383"/>
      <c r="O43" s="75"/>
      <c r="P43" s="494" t="str">
        <f>IF(基本情報入力①プログラム原稿!A17="","",基本情報入力①プログラム原稿!A17)</f>
        <v/>
      </c>
      <c r="Q43" s="494"/>
      <c r="R43" s="494"/>
      <c r="S43" s="494"/>
      <c r="T43" s="76" t="s">
        <v>150</v>
      </c>
      <c r="U43" s="494" t="str">
        <f>IF(基本情報入力①プログラム原稿!E17="","",基本情報入力①プログラム原稿!E17)</f>
        <v/>
      </c>
      <c r="V43" s="494"/>
      <c r="W43" s="494"/>
      <c r="X43" s="494"/>
      <c r="Y43" s="494"/>
      <c r="Z43" s="76" t="s">
        <v>149</v>
      </c>
      <c r="AA43" s="494" t="str">
        <f>IF(基本情報入力①プログラム原稿!I17="","",基本情報入力①プログラム原稿!I17)</f>
        <v/>
      </c>
      <c r="AB43" s="494"/>
      <c r="AC43" s="494"/>
      <c r="AD43" s="494"/>
      <c r="AE43" s="494"/>
      <c r="AF43" s="77"/>
      <c r="AG43" s="495" t="str">
        <f>IF(基本情報入力①プログラム原稿!A19="","",基本情報入力①プログラム原稿!A19)</f>
        <v/>
      </c>
      <c r="AH43" s="496"/>
      <c r="AI43" s="496"/>
      <c r="AJ43" s="496"/>
      <c r="AK43" s="496"/>
      <c r="AL43" s="496"/>
      <c r="AM43" s="496"/>
      <c r="AN43" s="496"/>
      <c r="AO43" s="496"/>
      <c r="AP43" s="496"/>
      <c r="AQ43" s="502" t="s">
        <v>151</v>
      </c>
      <c r="AR43" s="502"/>
      <c r="AS43" s="496" t="str">
        <f>IF(基本情報入力①プログラム原稿!K19="","",基本情報入力①プログラム原稿!K19)</f>
        <v/>
      </c>
      <c r="AT43" s="496"/>
      <c r="AU43" s="496"/>
      <c r="AV43" s="496"/>
      <c r="AW43" s="496"/>
      <c r="AX43" s="496"/>
      <c r="AY43" s="496"/>
      <c r="AZ43" s="496"/>
      <c r="BA43" s="496"/>
      <c r="BB43" s="496"/>
      <c r="BC43" s="503"/>
    </row>
    <row r="44" spans="1:56" ht="14.4">
      <c r="A44" s="40"/>
      <c r="B44" s="40"/>
      <c r="C44" s="40"/>
      <c r="D44" s="41"/>
      <c r="E44" s="41"/>
      <c r="F44" s="41"/>
      <c r="G44" s="41"/>
      <c r="H44" s="41"/>
      <c r="I44" s="41"/>
      <c r="J44" s="41"/>
      <c r="K44" s="41"/>
      <c r="L44" s="41"/>
      <c r="M44" s="41"/>
      <c r="N44" s="41"/>
      <c r="O44" s="41"/>
      <c r="P44" s="41"/>
      <c r="Q44" s="41"/>
      <c r="R44" s="41"/>
      <c r="S44" s="41"/>
      <c r="T44" s="41"/>
      <c r="U44" s="41"/>
      <c r="V44" s="41"/>
      <c r="W44" s="41"/>
      <c r="X44" s="41"/>
      <c r="Y44" s="41"/>
      <c r="Z44" s="42"/>
      <c r="AA44" s="42"/>
      <c r="AB44" s="42"/>
      <c r="AC44" s="42"/>
      <c r="AD44" s="41"/>
      <c r="AE44" s="41"/>
      <c r="AF44" s="41"/>
      <c r="AG44" s="41"/>
      <c r="AH44" s="41"/>
      <c r="AI44" s="41"/>
      <c r="AJ44" s="42"/>
      <c r="AK44" s="42"/>
      <c r="AL44" s="42"/>
      <c r="AM44" s="42"/>
      <c r="AN44" s="41"/>
      <c r="AO44" s="39"/>
      <c r="AP44" s="39"/>
      <c r="AQ44" s="39"/>
      <c r="AR44" s="39"/>
      <c r="AS44" s="39"/>
      <c r="AT44" s="39"/>
      <c r="AU44" s="39"/>
      <c r="AV44" s="39"/>
      <c r="AW44" s="39"/>
      <c r="AX44" s="39"/>
      <c r="AY44" s="39"/>
      <c r="AZ44" s="39"/>
      <c r="BA44" s="39"/>
      <c r="BB44" s="39"/>
      <c r="BC44" s="39"/>
    </row>
    <row r="45" spans="1:56" ht="15.75" customHeight="1">
      <c r="A45" s="4"/>
      <c r="B45" s="4"/>
      <c r="C45" s="4"/>
      <c r="D45" s="43"/>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row>
    <row r="46" spans="1:56" ht="20.25" customHeight="1">
      <c r="A46" s="6" t="str">
        <f>A1</f>
        <v>第38回全日本高校・大学ダンスフェスティバル（神戸）　</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20" t="str">
        <f>BC1</f>
        <v>提出期限　6月16日(火)消印有効</v>
      </c>
    </row>
    <row r="47" spans="1:56" ht="20.25" customHeight="1">
      <c r="A47" s="369" t="s">
        <v>77</v>
      </c>
      <c r="B47" s="369"/>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4"/>
      <c r="AO47" s="4"/>
      <c r="AP47" s="4"/>
      <c r="AQ47" s="4"/>
      <c r="AR47" s="4"/>
      <c r="AS47" s="4"/>
      <c r="AT47" s="4"/>
      <c r="AU47" s="4"/>
      <c r="AV47" s="4"/>
      <c r="AW47" s="4"/>
      <c r="AX47" s="4"/>
      <c r="AY47" s="4"/>
      <c r="AZ47" s="4"/>
      <c r="BA47" s="4"/>
      <c r="BB47" s="4"/>
      <c r="BC47" s="4"/>
    </row>
    <row r="48" spans="1:56">
      <c r="A48" s="369"/>
      <c r="B48" s="369"/>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69"/>
      <c r="AN48" s="4"/>
      <c r="AO48" s="4"/>
      <c r="AP48" s="4"/>
      <c r="AQ48" s="4"/>
      <c r="AR48" s="360" t="s">
        <v>68</v>
      </c>
      <c r="AS48" s="361"/>
      <c r="AT48" s="361"/>
      <c r="AU48" s="361"/>
      <c r="AV48" s="361"/>
      <c r="AW48" s="361"/>
      <c r="AX48" s="361"/>
      <c r="AY48" s="361"/>
      <c r="AZ48" s="361"/>
      <c r="BA48" s="361"/>
      <c r="BB48" s="361"/>
      <c r="BC48" s="362"/>
    </row>
    <row r="49" spans="1:96">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363"/>
      <c r="AS49" s="364"/>
      <c r="AT49" s="364"/>
      <c r="AU49" s="364"/>
      <c r="AV49" s="364"/>
      <c r="AW49" s="364"/>
      <c r="AX49" s="364"/>
      <c r="AY49" s="364"/>
      <c r="AZ49" s="364"/>
      <c r="BA49" s="364"/>
      <c r="BB49" s="364"/>
      <c r="BC49" s="365"/>
    </row>
    <row r="50" spans="1:96" ht="13.5" customHeight="1" thickBot="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1:96" ht="13.5" customHeight="1">
      <c r="C51" s="4"/>
      <c r="D51" s="4"/>
      <c r="E51" s="4"/>
      <c r="F51" s="4"/>
      <c r="G51" s="4"/>
      <c r="H51" s="4"/>
      <c r="I51" s="4"/>
      <c r="J51" s="4"/>
      <c r="K51" s="4"/>
      <c r="L51" s="354" t="s">
        <v>54</v>
      </c>
      <c r="M51" s="355"/>
      <c r="N51" s="355"/>
      <c r="O51" s="355"/>
      <c r="P51" s="355"/>
      <c r="Q51" s="355"/>
      <c r="R51" s="355"/>
      <c r="S51" s="355"/>
      <c r="T51" s="355"/>
      <c r="U51" s="355"/>
      <c r="V51" s="355"/>
      <c r="W51" s="355"/>
      <c r="X51" s="355"/>
      <c r="Y51" s="355"/>
      <c r="Z51" s="356"/>
      <c r="AA51" s="4"/>
      <c r="AB51" s="4"/>
      <c r="AC51" s="354" t="s">
        <v>69</v>
      </c>
      <c r="AD51" s="355"/>
      <c r="AE51" s="355"/>
      <c r="AF51" s="355"/>
      <c r="AG51" s="355"/>
      <c r="AH51" s="355"/>
      <c r="AI51" s="355"/>
      <c r="AJ51" s="355"/>
      <c r="AK51" s="355"/>
      <c r="AL51" s="355"/>
      <c r="AM51" s="355"/>
      <c r="AN51" s="355"/>
      <c r="AO51" s="355"/>
      <c r="AP51" s="355"/>
      <c r="AQ51" s="356"/>
      <c r="AR51" s="4"/>
      <c r="AS51" s="4"/>
      <c r="AT51" s="4"/>
      <c r="AU51" s="4"/>
      <c r="AV51" s="4"/>
      <c r="AW51" s="4"/>
      <c r="AX51" s="4"/>
      <c r="AY51" s="4"/>
      <c r="AZ51" s="4"/>
      <c r="BA51" s="4"/>
      <c r="BB51" s="4"/>
      <c r="BC51" s="4"/>
    </row>
    <row r="52" spans="1:96">
      <c r="D52" s="4"/>
      <c r="E52" s="4"/>
      <c r="F52" s="4"/>
      <c r="G52" s="4"/>
      <c r="H52" s="4"/>
      <c r="I52" s="4"/>
      <c r="J52" s="4"/>
      <c r="K52" s="4"/>
      <c r="L52" s="357"/>
      <c r="M52" s="358"/>
      <c r="N52" s="358"/>
      <c r="O52" s="358"/>
      <c r="P52" s="358"/>
      <c r="Q52" s="358"/>
      <c r="R52" s="358"/>
      <c r="S52" s="358"/>
      <c r="T52" s="358"/>
      <c r="U52" s="358"/>
      <c r="V52" s="358"/>
      <c r="W52" s="358"/>
      <c r="X52" s="358"/>
      <c r="Y52" s="358"/>
      <c r="Z52" s="359"/>
      <c r="AA52" s="4"/>
      <c r="AB52" s="4"/>
      <c r="AC52" s="357"/>
      <c r="AD52" s="358"/>
      <c r="AE52" s="358"/>
      <c r="AF52" s="358"/>
      <c r="AG52" s="358"/>
      <c r="AH52" s="358"/>
      <c r="AI52" s="358"/>
      <c r="AJ52" s="358"/>
      <c r="AK52" s="358"/>
      <c r="AL52" s="358"/>
      <c r="AM52" s="358"/>
      <c r="AN52" s="358"/>
      <c r="AO52" s="358"/>
      <c r="AP52" s="358"/>
      <c r="AQ52" s="359"/>
      <c r="AR52" s="4"/>
      <c r="AS52" s="4"/>
      <c r="AT52" s="4"/>
      <c r="AU52" s="4"/>
      <c r="AV52" s="4"/>
      <c r="AW52" s="4"/>
      <c r="AX52" s="4"/>
      <c r="AY52" s="4"/>
      <c r="AZ52" s="4"/>
      <c r="BA52" s="4"/>
      <c r="BB52" s="4"/>
      <c r="BC52" s="4"/>
    </row>
    <row r="53" spans="1:96" ht="16.2">
      <c r="B53" s="457" t="str">
        <f>AL6</f>
        <v/>
      </c>
      <c r="C53" s="457"/>
      <c r="D53" s="457"/>
      <c r="E53" s="457"/>
      <c r="F53" s="457"/>
      <c r="G53" s="457"/>
      <c r="H53" s="457"/>
      <c r="I53" s="457"/>
      <c r="J53" s="457"/>
      <c r="K53" s="22"/>
      <c r="L53" s="372" t="str">
        <f>IF(AU6="","",AU6)</f>
        <v/>
      </c>
      <c r="M53" s="373"/>
      <c r="N53" s="373"/>
      <c r="O53" s="373"/>
      <c r="P53" s="373"/>
      <c r="Q53" s="373"/>
      <c r="R53" s="373"/>
      <c r="S53" s="373"/>
      <c r="T53" s="373"/>
      <c r="U53" s="373"/>
      <c r="V53" s="373"/>
      <c r="W53" s="373"/>
      <c r="X53" s="373"/>
      <c r="Y53" s="373"/>
      <c r="Z53" s="374"/>
      <c r="AA53" s="4"/>
      <c r="AB53" s="4"/>
      <c r="AC53" s="372"/>
      <c r="AD53" s="373"/>
      <c r="AE53" s="373"/>
      <c r="AF53" s="373"/>
      <c r="AG53" s="373"/>
      <c r="AH53" s="373"/>
      <c r="AI53" s="373"/>
      <c r="AJ53" s="373"/>
      <c r="AK53" s="373"/>
      <c r="AL53" s="373"/>
      <c r="AM53" s="373"/>
      <c r="AN53" s="373"/>
      <c r="AO53" s="373"/>
      <c r="AP53" s="373"/>
      <c r="AQ53" s="374"/>
      <c r="AR53" s="4"/>
      <c r="AS53" s="4"/>
      <c r="AT53" s="4"/>
      <c r="AU53" s="4"/>
      <c r="AV53" s="4"/>
      <c r="AW53" s="4"/>
      <c r="AX53" s="4"/>
      <c r="AY53" s="4"/>
      <c r="AZ53" s="4"/>
      <c r="BA53" s="4"/>
      <c r="BB53" s="4"/>
      <c r="BC53" s="4"/>
    </row>
    <row r="54" spans="1:96" ht="16.2">
      <c r="B54" s="457"/>
      <c r="C54" s="457"/>
      <c r="D54" s="457"/>
      <c r="E54" s="457"/>
      <c r="F54" s="457"/>
      <c r="G54" s="457"/>
      <c r="H54" s="457"/>
      <c r="I54" s="457"/>
      <c r="J54" s="457"/>
      <c r="K54" s="22"/>
      <c r="L54" s="375"/>
      <c r="M54" s="376"/>
      <c r="N54" s="376"/>
      <c r="O54" s="376"/>
      <c r="P54" s="376"/>
      <c r="Q54" s="376"/>
      <c r="R54" s="376"/>
      <c r="S54" s="376"/>
      <c r="T54" s="376"/>
      <c r="U54" s="376"/>
      <c r="V54" s="376"/>
      <c r="W54" s="376"/>
      <c r="X54" s="376"/>
      <c r="Y54" s="376"/>
      <c r="Z54" s="377"/>
      <c r="AA54" s="4"/>
      <c r="AB54" s="4"/>
      <c r="AC54" s="375"/>
      <c r="AD54" s="376"/>
      <c r="AE54" s="376"/>
      <c r="AF54" s="376"/>
      <c r="AG54" s="376"/>
      <c r="AH54" s="376"/>
      <c r="AI54" s="376"/>
      <c r="AJ54" s="376"/>
      <c r="AK54" s="376"/>
      <c r="AL54" s="376"/>
      <c r="AM54" s="376"/>
      <c r="AN54" s="376"/>
      <c r="AO54" s="376"/>
      <c r="AP54" s="376"/>
      <c r="AQ54" s="377"/>
      <c r="AR54" s="4"/>
      <c r="AS54" s="4"/>
      <c r="AT54" s="4"/>
      <c r="AU54" s="4"/>
      <c r="AV54" s="4"/>
      <c r="AW54" s="4"/>
      <c r="AX54" s="4"/>
      <c r="AY54" s="4"/>
      <c r="AZ54" s="4"/>
      <c r="BA54" s="4"/>
      <c r="BB54" s="4"/>
      <c r="BC54" s="4"/>
    </row>
    <row r="55" spans="1:96" ht="19.8" thickBot="1">
      <c r="B55" s="457"/>
      <c r="C55" s="457"/>
      <c r="D55" s="457"/>
      <c r="E55" s="457"/>
      <c r="F55" s="457"/>
      <c r="G55" s="457"/>
      <c r="H55" s="457"/>
      <c r="I55" s="457"/>
      <c r="J55" s="457"/>
      <c r="K55" s="21"/>
      <c r="L55" s="378"/>
      <c r="M55" s="379"/>
      <c r="N55" s="379"/>
      <c r="O55" s="379"/>
      <c r="P55" s="379"/>
      <c r="Q55" s="379"/>
      <c r="R55" s="379"/>
      <c r="S55" s="379"/>
      <c r="T55" s="379"/>
      <c r="U55" s="379"/>
      <c r="V55" s="379"/>
      <c r="W55" s="379"/>
      <c r="X55" s="379"/>
      <c r="Y55" s="379"/>
      <c r="Z55" s="380"/>
      <c r="AA55" s="4"/>
      <c r="AB55" s="4"/>
      <c r="AC55" s="378"/>
      <c r="AD55" s="379"/>
      <c r="AE55" s="379"/>
      <c r="AF55" s="379"/>
      <c r="AG55" s="379"/>
      <c r="AH55" s="379"/>
      <c r="AI55" s="379"/>
      <c r="AJ55" s="379"/>
      <c r="AK55" s="379"/>
      <c r="AL55" s="379"/>
      <c r="AM55" s="379"/>
      <c r="AN55" s="379"/>
      <c r="AO55" s="379"/>
      <c r="AP55" s="379"/>
      <c r="AQ55" s="380"/>
      <c r="AR55" s="4"/>
      <c r="AS55" s="4"/>
      <c r="AT55" s="4"/>
      <c r="AU55" s="4"/>
      <c r="AV55" s="4"/>
      <c r="AW55" s="4"/>
      <c r="AX55" s="4"/>
      <c r="AY55" s="4"/>
      <c r="AZ55" s="4"/>
      <c r="BA55" s="4"/>
      <c r="BB55" s="4"/>
      <c r="BC55" s="4"/>
    </row>
    <row r="56" spans="1:96" ht="6" customHeight="1" thickBo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row>
    <row r="57" spans="1:96" ht="33" customHeight="1">
      <c r="A57" s="384" t="s">
        <v>161</v>
      </c>
      <c r="B57" s="385"/>
      <c r="C57" s="386"/>
      <c r="D57" s="393" t="s">
        <v>55</v>
      </c>
      <c r="E57" s="394"/>
      <c r="F57" s="394"/>
      <c r="G57" s="394"/>
      <c r="H57" s="394"/>
      <c r="I57" s="394"/>
      <c r="J57" s="394"/>
      <c r="K57" s="394"/>
      <c r="L57" s="394"/>
      <c r="M57" s="394"/>
      <c r="N57" s="394"/>
      <c r="O57" s="395"/>
      <c r="P57" s="396" t="str">
        <f>IF(P16="","",P16)</f>
        <v/>
      </c>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397"/>
      <c r="BA57" s="397"/>
      <c r="BB57" s="397"/>
      <c r="BC57" s="398"/>
    </row>
    <row r="58" spans="1:96" ht="17.25" customHeight="1">
      <c r="A58" s="387"/>
      <c r="B58" s="388"/>
      <c r="C58" s="389"/>
      <c r="D58" s="467" t="s">
        <v>107</v>
      </c>
      <c r="E58" s="468"/>
      <c r="F58" s="468"/>
      <c r="G58" s="468"/>
      <c r="H58" s="468"/>
      <c r="I58" s="468"/>
      <c r="J58" s="468"/>
      <c r="K58" s="468"/>
      <c r="L58" s="468"/>
      <c r="M58" s="468"/>
      <c r="N58" s="468"/>
      <c r="O58" s="469"/>
      <c r="P58" s="336" t="str">
        <f>IF(P17="","",P17)</f>
        <v/>
      </c>
      <c r="Q58" s="324"/>
      <c r="R58" s="324" t="str">
        <f t="shared" ref="R58" si="0">IF(R17="","",R17)</f>
        <v/>
      </c>
      <c r="S58" s="324"/>
      <c r="T58" s="324" t="str">
        <f t="shared" ref="T58" si="1">IF(T17="","",T17)</f>
        <v/>
      </c>
      <c r="U58" s="324"/>
      <c r="V58" s="324" t="str">
        <f t="shared" ref="V58" si="2">IF(V17="","",V17)</f>
        <v/>
      </c>
      <c r="W58" s="324"/>
      <c r="X58" s="324" t="str">
        <f t="shared" ref="X58" si="3">IF(X17="","",X17)</f>
        <v/>
      </c>
      <c r="Y58" s="324"/>
      <c r="Z58" s="324" t="str">
        <f t="shared" ref="Z58" si="4">IF(Z17="","",Z17)</f>
        <v/>
      </c>
      <c r="AA58" s="324"/>
      <c r="AB58" s="324" t="str">
        <f t="shared" ref="AB58" si="5">IF(AB17="","",AB17)</f>
        <v/>
      </c>
      <c r="AC58" s="324"/>
      <c r="AD58" s="324" t="str">
        <f t="shared" ref="AD58" si="6">IF(AD17="","",AD17)</f>
        <v/>
      </c>
      <c r="AE58" s="324"/>
      <c r="AF58" s="324" t="str">
        <f t="shared" ref="AF58" si="7">IF(AF17="","",AF17)</f>
        <v/>
      </c>
      <c r="AG58" s="324"/>
      <c r="AH58" s="324" t="str">
        <f t="shared" ref="AH58" si="8">IF(AH17="","",AH17)</f>
        <v/>
      </c>
      <c r="AI58" s="324"/>
      <c r="AJ58" s="324" t="str">
        <f t="shared" ref="AJ58" si="9">IF(AJ17="","",AJ17)</f>
        <v/>
      </c>
      <c r="AK58" s="324"/>
      <c r="AL58" s="324" t="str">
        <f t="shared" ref="AL58" si="10">IF(AL17="","",AL17)</f>
        <v/>
      </c>
      <c r="AM58" s="324"/>
      <c r="AN58" s="324" t="str">
        <f t="shared" ref="AN58" si="11">IF(AN17="","",AN17)</f>
        <v/>
      </c>
      <c r="AO58" s="324"/>
      <c r="AP58" s="324" t="str">
        <f t="shared" ref="AP58" si="12">IF(AP17="","",AP17)</f>
        <v/>
      </c>
      <c r="AQ58" s="324"/>
      <c r="AR58" s="324" t="str">
        <f t="shared" ref="AR58" si="13">IF(AR17="","",AR17)</f>
        <v/>
      </c>
      <c r="AS58" s="324"/>
      <c r="AT58" s="324" t="str">
        <f t="shared" ref="AT58" si="14">IF(AT17="","",AT17)</f>
        <v/>
      </c>
      <c r="AU58" s="324"/>
      <c r="AV58" s="324" t="str">
        <f t="shared" ref="AV58" si="15">IF(AV17="","",AV17)</f>
        <v/>
      </c>
      <c r="AW58" s="324"/>
      <c r="AX58" s="324" t="str">
        <f t="shared" ref="AX58" si="16">IF(AX17="","",AX17)</f>
        <v/>
      </c>
      <c r="AY58" s="324"/>
      <c r="AZ58" s="324" t="str">
        <f t="shared" ref="AZ58" si="17">IF(AZ17="","",AZ17)</f>
        <v/>
      </c>
      <c r="BA58" s="324"/>
      <c r="BB58" s="324" t="str">
        <f t="shared" ref="BB58" si="18">IF(BB17="","",BB17)</f>
        <v/>
      </c>
      <c r="BC58" s="325"/>
    </row>
    <row r="59" spans="1:96" ht="17.25" customHeight="1">
      <c r="A59" s="387"/>
      <c r="B59" s="388"/>
      <c r="C59" s="389"/>
      <c r="D59" s="491" t="s">
        <v>147</v>
      </c>
      <c r="E59" s="492"/>
      <c r="F59" s="492"/>
      <c r="G59" s="492"/>
      <c r="H59" s="492"/>
      <c r="I59" s="492"/>
      <c r="J59" s="492"/>
      <c r="K59" s="492"/>
      <c r="L59" s="492"/>
      <c r="M59" s="492"/>
      <c r="N59" s="492"/>
      <c r="O59" s="493"/>
      <c r="P59" s="326" t="str">
        <f>IF(P18="","",P18)</f>
        <v/>
      </c>
      <c r="Q59" s="327" t="e">
        <v>#VALUE!</v>
      </c>
      <c r="R59" s="327" t="str">
        <f t="shared" ref="R59" si="19">IF(R18="","",R18)</f>
        <v/>
      </c>
      <c r="S59" s="327" t="e">
        <v>#VALUE!</v>
      </c>
      <c r="T59" s="327" t="str">
        <f t="shared" ref="T59" si="20">IF(T18="","",T18)</f>
        <v/>
      </c>
      <c r="U59" s="327" t="e">
        <v>#VALUE!</v>
      </c>
      <c r="V59" s="327" t="str">
        <f t="shared" ref="V59" si="21">IF(V18="","",V18)</f>
        <v/>
      </c>
      <c r="W59" s="327" t="e">
        <v>#VALUE!</v>
      </c>
      <c r="X59" s="327" t="str">
        <f t="shared" ref="X59" si="22">IF(X18="","",X18)</f>
        <v/>
      </c>
      <c r="Y59" s="327" t="e">
        <v>#VALUE!</v>
      </c>
      <c r="Z59" s="327" t="str">
        <f t="shared" ref="Z59" si="23">IF(Z18="","",Z18)</f>
        <v/>
      </c>
      <c r="AA59" s="327" t="e">
        <v>#VALUE!</v>
      </c>
      <c r="AB59" s="327" t="str">
        <f t="shared" ref="AB59" si="24">IF(AB18="","",AB18)</f>
        <v/>
      </c>
      <c r="AC59" s="327" t="e">
        <v>#VALUE!</v>
      </c>
      <c r="AD59" s="327" t="str">
        <f t="shared" ref="AD59" si="25">IF(AD18="","",AD18)</f>
        <v/>
      </c>
      <c r="AE59" s="327" t="e">
        <v>#VALUE!</v>
      </c>
      <c r="AF59" s="327" t="str">
        <f t="shared" ref="AF59" si="26">IF(AF18="","",AF18)</f>
        <v/>
      </c>
      <c r="AG59" s="327" t="e">
        <v>#VALUE!</v>
      </c>
      <c r="AH59" s="327" t="str">
        <f t="shared" ref="AH59" si="27">IF(AH18="","",AH18)</f>
        <v/>
      </c>
      <c r="AI59" s="327" t="e">
        <v>#VALUE!</v>
      </c>
      <c r="AJ59" s="327" t="str">
        <f t="shared" ref="AJ59" si="28">IF(AJ18="","",AJ18)</f>
        <v/>
      </c>
      <c r="AK59" s="327" t="e">
        <v>#VALUE!</v>
      </c>
      <c r="AL59" s="327" t="str">
        <f t="shared" ref="AL59" si="29">IF(AL18="","",AL18)</f>
        <v/>
      </c>
      <c r="AM59" s="327" t="e">
        <v>#VALUE!</v>
      </c>
      <c r="AN59" s="327" t="str">
        <f t="shared" ref="AN59" si="30">IF(AN18="","",AN18)</f>
        <v/>
      </c>
      <c r="AO59" s="327" t="e">
        <v>#VALUE!</v>
      </c>
      <c r="AP59" s="327" t="str">
        <f t="shared" ref="AP59" si="31">IF(AP18="","",AP18)</f>
        <v/>
      </c>
      <c r="AQ59" s="327" t="e">
        <v>#VALUE!</v>
      </c>
      <c r="AR59" s="327" t="str">
        <f t="shared" ref="AR59" si="32">IF(AR18="","",AR18)</f>
        <v/>
      </c>
      <c r="AS59" s="327" t="e">
        <v>#VALUE!</v>
      </c>
      <c r="AT59" s="327" t="str">
        <f t="shared" ref="AT59" si="33">IF(AT18="","",AT18)</f>
        <v/>
      </c>
      <c r="AU59" s="327" t="e">
        <v>#VALUE!</v>
      </c>
      <c r="AV59" s="327" t="str">
        <f t="shared" ref="AV59" si="34">IF(AV18="","",AV18)</f>
        <v/>
      </c>
      <c r="AW59" s="327" t="e">
        <v>#VALUE!</v>
      </c>
      <c r="AX59" s="327" t="str">
        <f t="shared" ref="AX59" si="35">IF(AX18="","",AX18)</f>
        <v/>
      </c>
      <c r="AY59" s="327" t="e">
        <v>#VALUE!</v>
      </c>
      <c r="AZ59" s="327" t="str">
        <f t="shared" ref="AZ59" si="36">IF(AZ18="","",AZ18)</f>
        <v/>
      </c>
      <c r="BA59" s="327" t="e">
        <v>#VALUE!</v>
      </c>
      <c r="BB59" s="327" t="str">
        <f t="shared" ref="BB59" si="37">IF(BB18="","",BB18)</f>
        <v/>
      </c>
      <c r="BC59" s="330" t="e">
        <v>#VALUE!</v>
      </c>
    </row>
    <row r="60" spans="1:96" ht="17.25" customHeight="1">
      <c r="A60" s="387"/>
      <c r="B60" s="388"/>
      <c r="C60" s="389"/>
      <c r="D60" s="497"/>
      <c r="E60" s="358"/>
      <c r="F60" s="358"/>
      <c r="G60" s="358"/>
      <c r="H60" s="358"/>
      <c r="I60" s="358"/>
      <c r="J60" s="358"/>
      <c r="K60" s="358"/>
      <c r="L60" s="358"/>
      <c r="M60" s="358"/>
      <c r="N60" s="358"/>
      <c r="O60" s="498"/>
      <c r="P60" s="328" t="e">
        <v>#VALUE!</v>
      </c>
      <c r="Q60" s="329" t="e">
        <v>#VALUE!</v>
      </c>
      <c r="R60" s="329" t="e">
        <v>#VALUE!</v>
      </c>
      <c r="S60" s="329" t="e">
        <v>#VALUE!</v>
      </c>
      <c r="T60" s="329" t="e">
        <v>#VALUE!</v>
      </c>
      <c r="U60" s="329" t="e">
        <v>#VALUE!</v>
      </c>
      <c r="V60" s="329" t="e">
        <v>#VALUE!</v>
      </c>
      <c r="W60" s="329" t="e">
        <v>#VALUE!</v>
      </c>
      <c r="X60" s="329" t="e">
        <v>#VALUE!</v>
      </c>
      <c r="Y60" s="329" t="e">
        <v>#VALUE!</v>
      </c>
      <c r="Z60" s="329" t="e">
        <v>#VALUE!</v>
      </c>
      <c r="AA60" s="329" t="e">
        <v>#VALUE!</v>
      </c>
      <c r="AB60" s="329" t="e">
        <v>#VALUE!</v>
      </c>
      <c r="AC60" s="329" t="e">
        <v>#VALUE!</v>
      </c>
      <c r="AD60" s="329" t="e">
        <v>#VALUE!</v>
      </c>
      <c r="AE60" s="329" t="e">
        <v>#VALUE!</v>
      </c>
      <c r="AF60" s="329" t="e">
        <v>#VALUE!</v>
      </c>
      <c r="AG60" s="329" t="e">
        <v>#VALUE!</v>
      </c>
      <c r="AH60" s="329" t="e">
        <v>#VALUE!</v>
      </c>
      <c r="AI60" s="329" t="e">
        <v>#VALUE!</v>
      </c>
      <c r="AJ60" s="329" t="e">
        <v>#VALUE!</v>
      </c>
      <c r="AK60" s="329" t="e">
        <v>#VALUE!</v>
      </c>
      <c r="AL60" s="329" t="e">
        <v>#VALUE!</v>
      </c>
      <c r="AM60" s="329" t="e">
        <v>#VALUE!</v>
      </c>
      <c r="AN60" s="329" t="e">
        <v>#VALUE!</v>
      </c>
      <c r="AO60" s="329" t="e">
        <v>#VALUE!</v>
      </c>
      <c r="AP60" s="329" t="e">
        <v>#VALUE!</v>
      </c>
      <c r="AQ60" s="329" t="e">
        <v>#VALUE!</v>
      </c>
      <c r="AR60" s="329" t="e">
        <v>#VALUE!</v>
      </c>
      <c r="AS60" s="329" t="e">
        <v>#VALUE!</v>
      </c>
      <c r="AT60" s="329" t="e">
        <v>#VALUE!</v>
      </c>
      <c r="AU60" s="329" t="e">
        <v>#VALUE!</v>
      </c>
      <c r="AV60" s="329" t="e">
        <v>#VALUE!</v>
      </c>
      <c r="AW60" s="329" t="e">
        <v>#VALUE!</v>
      </c>
      <c r="AX60" s="329" t="e">
        <v>#VALUE!</v>
      </c>
      <c r="AY60" s="329" t="e">
        <v>#VALUE!</v>
      </c>
      <c r="AZ60" s="329" t="e">
        <v>#VALUE!</v>
      </c>
      <c r="BA60" s="329" t="e">
        <v>#VALUE!</v>
      </c>
      <c r="BB60" s="329" t="e">
        <v>#VALUE!</v>
      </c>
      <c r="BC60" s="331" t="e">
        <v>#VALUE!</v>
      </c>
      <c r="CQ60" s="9"/>
      <c r="CR60" s="9"/>
    </row>
    <row r="61" spans="1:96" ht="17.25" customHeight="1">
      <c r="A61" s="387"/>
      <c r="B61" s="388"/>
      <c r="C61" s="389"/>
      <c r="D61" s="467" t="s">
        <v>107</v>
      </c>
      <c r="E61" s="468"/>
      <c r="F61" s="468"/>
      <c r="G61" s="468"/>
      <c r="H61" s="468"/>
      <c r="I61" s="468"/>
      <c r="J61" s="468"/>
      <c r="K61" s="468"/>
      <c r="L61" s="468"/>
      <c r="M61" s="468"/>
      <c r="N61" s="468"/>
      <c r="O61" s="469"/>
      <c r="P61" s="336" t="str">
        <f>IF(P20="","",P20)</f>
        <v/>
      </c>
      <c r="Q61" s="324"/>
      <c r="R61" s="324" t="str">
        <f t="shared" ref="R61" si="38">IF(R20="","",R20)</f>
        <v/>
      </c>
      <c r="S61" s="324"/>
      <c r="T61" s="324" t="str">
        <f t="shared" ref="T61" si="39">IF(T20="","",T20)</f>
        <v/>
      </c>
      <c r="U61" s="324"/>
      <c r="V61" s="324" t="str">
        <f t="shared" ref="V61" si="40">IF(V20="","",V20)</f>
        <v/>
      </c>
      <c r="W61" s="324"/>
      <c r="X61" s="324" t="str">
        <f t="shared" ref="X61" si="41">IF(X20="","",X20)</f>
        <v/>
      </c>
      <c r="Y61" s="324"/>
      <c r="Z61" s="324" t="str">
        <f t="shared" ref="Z61" si="42">IF(Z20="","",Z20)</f>
        <v/>
      </c>
      <c r="AA61" s="324"/>
      <c r="AB61" s="324" t="str">
        <f t="shared" ref="AB61" si="43">IF(AB20="","",AB20)</f>
        <v/>
      </c>
      <c r="AC61" s="324"/>
      <c r="AD61" s="324" t="str">
        <f t="shared" ref="AD61" si="44">IF(AD20="","",AD20)</f>
        <v/>
      </c>
      <c r="AE61" s="324"/>
      <c r="AF61" s="324" t="str">
        <f t="shared" ref="AF61" si="45">IF(AF20="","",AF20)</f>
        <v/>
      </c>
      <c r="AG61" s="324"/>
      <c r="AH61" s="324" t="str">
        <f t="shared" ref="AH61" si="46">IF(AH20="","",AH20)</f>
        <v/>
      </c>
      <c r="AI61" s="324"/>
      <c r="AJ61" s="324" t="str">
        <f t="shared" ref="AJ61" si="47">IF(AJ20="","",AJ20)</f>
        <v/>
      </c>
      <c r="AK61" s="324"/>
      <c r="AL61" s="324" t="str">
        <f t="shared" ref="AL61" si="48">IF(AL20="","",AL20)</f>
        <v/>
      </c>
      <c r="AM61" s="324"/>
      <c r="AN61" s="324" t="str">
        <f t="shared" ref="AN61" si="49">IF(AN20="","",AN20)</f>
        <v/>
      </c>
      <c r="AO61" s="324"/>
      <c r="AP61" s="324" t="str">
        <f t="shared" ref="AP61" si="50">IF(AP20="","",AP20)</f>
        <v/>
      </c>
      <c r="AQ61" s="324"/>
      <c r="AR61" s="324" t="str">
        <f t="shared" ref="AR61" si="51">IF(AR20="","",AR20)</f>
        <v/>
      </c>
      <c r="AS61" s="324"/>
      <c r="AT61" s="324" t="str">
        <f t="shared" ref="AT61" si="52">IF(AT20="","",AT20)</f>
        <v/>
      </c>
      <c r="AU61" s="324"/>
      <c r="AV61" s="324" t="str">
        <f t="shared" ref="AV61" si="53">IF(AV20="","",AV20)</f>
        <v/>
      </c>
      <c r="AW61" s="324"/>
      <c r="AX61" s="324" t="str">
        <f t="shared" ref="AX61" si="54">IF(AX20="","",AX20)</f>
        <v/>
      </c>
      <c r="AY61" s="324"/>
      <c r="AZ61" s="324" t="str">
        <f t="shared" ref="AZ61" si="55">IF(AZ20="","",AZ20)</f>
        <v/>
      </c>
      <c r="BA61" s="324"/>
      <c r="BB61" s="324" t="str">
        <f t="shared" ref="BB61" si="56">IF(BB20="","",BB20)</f>
        <v/>
      </c>
      <c r="BC61" s="325"/>
    </row>
    <row r="62" spans="1:96" ht="17.25" customHeight="1">
      <c r="A62" s="387"/>
      <c r="B62" s="388"/>
      <c r="C62" s="389"/>
      <c r="D62" s="491" t="s">
        <v>147</v>
      </c>
      <c r="E62" s="492"/>
      <c r="F62" s="492"/>
      <c r="G62" s="492"/>
      <c r="H62" s="492"/>
      <c r="I62" s="492"/>
      <c r="J62" s="492"/>
      <c r="K62" s="492"/>
      <c r="L62" s="492"/>
      <c r="M62" s="492"/>
      <c r="N62" s="492"/>
      <c r="O62" s="493"/>
      <c r="P62" s="326" t="str">
        <f>IF(P21="","",P21)</f>
        <v/>
      </c>
      <c r="Q62" s="327" t="e">
        <v>#VALUE!</v>
      </c>
      <c r="R62" s="327" t="str">
        <f t="shared" ref="R62" si="57">IF(R21="","",R21)</f>
        <v/>
      </c>
      <c r="S62" s="327" t="e">
        <v>#VALUE!</v>
      </c>
      <c r="T62" s="327" t="str">
        <f t="shared" ref="T62" si="58">IF(T21="","",T21)</f>
        <v/>
      </c>
      <c r="U62" s="327" t="e">
        <v>#VALUE!</v>
      </c>
      <c r="V62" s="327" t="str">
        <f t="shared" ref="V62" si="59">IF(V21="","",V21)</f>
        <v/>
      </c>
      <c r="W62" s="327" t="e">
        <v>#VALUE!</v>
      </c>
      <c r="X62" s="327" t="str">
        <f t="shared" ref="X62" si="60">IF(X21="","",X21)</f>
        <v/>
      </c>
      <c r="Y62" s="327" t="e">
        <v>#VALUE!</v>
      </c>
      <c r="Z62" s="327" t="str">
        <f t="shared" ref="Z62" si="61">IF(Z21="","",Z21)</f>
        <v/>
      </c>
      <c r="AA62" s="327" t="e">
        <v>#VALUE!</v>
      </c>
      <c r="AB62" s="327" t="str">
        <f t="shared" ref="AB62" si="62">IF(AB21="","",AB21)</f>
        <v/>
      </c>
      <c r="AC62" s="327" t="e">
        <v>#VALUE!</v>
      </c>
      <c r="AD62" s="327" t="str">
        <f t="shared" ref="AD62" si="63">IF(AD21="","",AD21)</f>
        <v/>
      </c>
      <c r="AE62" s="327" t="e">
        <v>#VALUE!</v>
      </c>
      <c r="AF62" s="327" t="str">
        <f t="shared" ref="AF62" si="64">IF(AF21="","",AF21)</f>
        <v/>
      </c>
      <c r="AG62" s="327" t="e">
        <v>#VALUE!</v>
      </c>
      <c r="AH62" s="327" t="str">
        <f t="shared" ref="AH62" si="65">IF(AH21="","",AH21)</f>
        <v/>
      </c>
      <c r="AI62" s="327" t="e">
        <v>#VALUE!</v>
      </c>
      <c r="AJ62" s="327" t="str">
        <f t="shared" ref="AJ62" si="66">IF(AJ21="","",AJ21)</f>
        <v/>
      </c>
      <c r="AK62" s="327" t="e">
        <v>#VALUE!</v>
      </c>
      <c r="AL62" s="327" t="str">
        <f t="shared" ref="AL62" si="67">IF(AL21="","",AL21)</f>
        <v/>
      </c>
      <c r="AM62" s="327" t="e">
        <v>#VALUE!</v>
      </c>
      <c r="AN62" s="327" t="str">
        <f t="shared" ref="AN62" si="68">IF(AN21="","",AN21)</f>
        <v/>
      </c>
      <c r="AO62" s="327" t="e">
        <v>#VALUE!</v>
      </c>
      <c r="AP62" s="327" t="str">
        <f t="shared" ref="AP62" si="69">IF(AP21="","",AP21)</f>
        <v/>
      </c>
      <c r="AQ62" s="327" t="e">
        <v>#VALUE!</v>
      </c>
      <c r="AR62" s="327" t="str">
        <f t="shared" ref="AR62" si="70">IF(AR21="","",AR21)</f>
        <v/>
      </c>
      <c r="AS62" s="327" t="e">
        <v>#VALUE!</v>
      </c>
      <c r="AT62" s="327" t="str">
        <f t="shared" ref="AT62" si="71">IF(AT21="","",AT21)</f>
        <v/>
      </c>
      <c r="AU62" s="327" t="e">
        <v>#VALUE!</v>
      </c>
      <c r="AV62" s="327" t="str">
        <f t="shared" ref="AV62" si="72">IF(AV21="","",AV21)</f>
        <v/>
      </c>
      <c r="AW62" s="327" t="e">
        <v>#VALUE!</v>
      </c>
      <c r="AX62" s="327" t="str">
        <f t="shared" ref="AX62" si="73">IF(AX21="","",AX21)</f>
        <v/>
      </c>
      <c r="AY62" s="327" t="e">
        <v>#VALUE!</v>
      </c>
      <c r="AZ62" s="327" t="str">
        <f t="shared" ref="AZ62" si="74">IF(AZ21="","",AZ21)</f>
        <v/>
      </c>
      <c r="BA62" s="327" t="e">
        <v>#VALUE!</v>
      </c>
      <c r="BB62" s="327" t="str">
        <f t="shared" ref="BB62" si="75">IF(BB21="","",BB21)</f>
        <v/>
      </c>
      <c r="BC62" s="330" t="e">
        <v>#VALUE!</v>
      </c>
    </row>
    <row r="63" spans="1:96" ht="17.25" customHeight="1" thickBot="1">
      <c r="A63" s="390"/>
      <c r="B63" s="391"/>
      <c r="C63" s="392"/>
      <c r="D63" s="485"/>
      <c r="E63" s="486"/>
      <c r="F63" s="486"/>
      <c r="G63" s="486"/>
      <c r="H63" s="486"/>
      <c r="I63" s="486"/>
      <c r="J63" s="486"/>
      <c r="K63" s="486"/>
      <c r="L63" s="486"/>
      <c r="M63" s="486"/>
      <c r="N63" s="486"/>
      <c r="O63" s="487"/>
      <c r="P63" s="339" t="e">
        <v>#VALUE!</v>
      </c>
      <c r="Q63" s="334" t="e">
        <v>#VALUE!</v>
      </c>
      <c r="R63" s="334" t="e">
        <v>#VALUE!</v>
      </c>
      <c r="S63" s="334" t="e">
        <v>#VALUE!</v>
      </c>
      <c r="T63" s="334" t="e">
        <v>#VALUE!</v>
      </c>
      <c r="U63" s="334" t="e">
        <v>#VALUE!</v>
      </c>
      <c r="V63" s="334" t="e">
        <v>#VALUE!</v>
      </c>
      <c r="W63" s="334" t="e">
        <v>#VALUE!</v>
      </c>
      <c r="X63" s="334" t="e">
        <v>#VALUE!</v>
      </c>
      <c r="Y63" s="334" t="e">
        <v>#VALUE!</v>
      </c>
      <c r="Z63" s="334" t="e">
        <v>#VALUE!</v>
      </c>
      <c r="AA63" s="334" t="e">
        <v>#VALUE!</v>
      </c>
      <c r="AB63" s="334" t="e">
        <v>#VALUE!</v>
      </c>
      <c r="AC63" s="334" t="e">
        <v>#VALUE!</v>
      </c>
      <c r="AD63" s="334" t="e">
        <v>#VALUE!</v>
      </c>
      <c r="AE63" s="334" t="e">
        <v>#VALUE!</v>
      </c>
      <c r="AF63" s="334" t="e">
        <v>#VALUE!</v>
      </c>
      <c r="AG63" s="334" t="e">
        <v>#VALUE!</v>
      </c>
      <c r="AH63" s="334" t="e">
        <v>#VALUE!</v>
      </c>
      <c r="AI63" s="334" t="e">
        <v>#VALUE!</v>
      </c>
      <c r="AJ63" s="334" t="e">
        <v>#VALUE!</v>
      </c>
      <c r="AK63" s="334" t="e">
        <v>#VALUE!</v>
      </c>
      <c r="AL63" s="334" t="e">
        <v>#VALUE!</v>
      </c>
      <c r="AM63" s="334" t="e">
        <v>#VALUE!</v>
      </c>
      <c r="AN63" s="334" t="e">
        <v>#VALUE!</v>
      </c>
      <c r="AO63" s="334" t="e">
        <v>#VALUE!</v>
      </c>
      <c r="AP63" s="334" t="e">
        <v>#VALUE!</v>
      </c>
      <c r="AQ63" s="334" t="e">
        <v>#VALUE!</v>
      </c>
      <c r="AR63" s="334" t="e">
        <v>#VALUE!</v>
      </c>
      <c r="AS63" s="334" t="e">
        <v>#VALUE!</v>
      </c>
      <c r="AT63" s="334" t="e">
        <v>#VALUE!</v>
      </c>
      <c r="AU63" s="334" t="e">
        <v>#VALUE!</v>
      </c>
      <c r="AV63" s="334" t="e">
        <v>#VALUE!</v>
      </c>
      <c r="AW63" s="334" t="e">
        <v>#VALUE!</v>
      </c>
      <c r="AX63" s="334" t="e">
        <v>#VALUE!</v>
      </c>
      <c r="AY63" s="334" t="e">
        <v>#VALUE!</v>
      </c>
      <c r="AZ63" s="334" t="e">
        <v>#VALUE!</v>
      </c>
      <c r="BA63" s="334" t="e">
        <v>#VALUE!</v>
      </c>
      <c r="BB63" s="334" t="e">
        <v>#VALUE!</v>
      </c>
      <c r="BC63" s="335" t="e">
        <v>#VALUE!</v>
      </c>
    </row>
    <row r="64" spans="1:96" ht="17.25" customHeight="1">
      <c r="A64" s="342" t="s">
        <v>162</v>
      </c>
      <c r="B64" s="343"/>
      <c r="C64" s="344"/>
      <c r="D64" s="442" t="s">
        <v>145</v>
      </c>
      <c r="E64" s="443"/>
      <c r="F64" s="443"/>
      <c r="G64" s="443"/>
      <c r="H64" s="443"/>
      <c r="I64" s="443"/>
      <c r="J64" s="443"/>
      <c r="K64" s="443"/>
      <c r="L64" s="443"/>
      <c r="M64" s="443"/>
      <c r="N64" s="443"/>
      <c r="O64" s="444"/>
      <c r="P64" s="336" t="str">
        <f>IF(P23="","",P23)</f>
        <v/>
      </c>
      <c r="Q64" s="324"/>
      <c r="R64" s="324" t="str">
        <f t="shared" ref="R64" si="76">IF(R23="","",R23)</f>
        <v/>
      </c>
      <c r="S64" s="324"/>
      <c r="T64" s="324" t="str">
        <f t="shared" ref="T64" si="77">IF(T23="","",T23)</f>
        <v/>
      </c>
      <c r="U64" s="324"/>
      <c r="V64" s="324" t="str">
        <f t="shared" ref="V64" si="78">IF(V23="","",V23)</f>
        <v/>
      </c>
      <c r="W64" s="324"/>
      <c r="X64" s="324" t="str">
        <f t="shared" ref="X64" si="79">IF(X23="","",X23)</f>
        <v/>
      </c>
      <c r="Y64" s="324"/>
      <c r="Z64" s="324" t="str">
        <f t="shared" ref="Z64" si="80">IF(Z23="","",Z23)</f>
        <v/>
      </c>
      <c r="AA64" s="324"/>
      <c r="AB64" s="324" t="str">
        <f t="shared" ref="AB64" si="81">IF(AB23="","",AB23)</f>
        <v/>
      </c>
      <c r="AC64" s="324"/>
      <c r="AD64" s="324" t="str">
        <f t="shared" ref="AD64" si="82">IF(AD23="","",AD23)</f>
        <v/>
      </c>
      <c r="AE64" s="324"/>
      <c r="AF64" s="324" t="str">
        <f t="shared" ref="AF64" si="83">IF(AF23="","",AF23)</f>
        <v/>
      </c>
      <c r="AG64" s="324"/>
      <c r="AH64" s="324" t="str">
        <f t="shared" ref="AH64" si="84">IF(AH23="","",AH23)</f>
        <v/>
      </c>
      <c r="AI64" s="324"/>
      <c r="AJ64" s="324" t="str">
        <f t="shared" ref="AJ64" si="85">IF(AJ23="","",AJ23)</f>
        <v/>
      </c>
      <c r="AK64" s="324"/>
      <c r="AL64" s="324" t="str">
        <f t="shared" ref="AL64" si="86">IF(AL23="","",AL23)</f>
        <v/>
      </c>
      <c r="AM64" s="324"/>
      <c r="AN64" s="324" t="str">
        <f t="shared" ref="AN64" si="87">IF(AN23="","",AN23)</f>
        <v/>
      </c>
      <c r="AO64" s="324"/>
      <c r="AP64" s="324" t="str">
        <f t="shared" ref="AP64" si="88">IF(AP23="","",AP23)</f>
        <v/>
      </c>
      <c r="AQ64" s="324"/>
      <c r="AR64" s="324" t="str">
        <f t="shared" ref="AR64" si="89">IF(AR23="","",AR23)</f>
        <v/>
      </c>
      <c r="AS64" s="324"/>
      <c r="AT64" s="324" t="str">
        <f t="shared" ref="AT64" si="90">IF(AT23="","",AT23)</f>
        <v/>
      </c>
      <c r="AU64" s="324"/>
      <c r="AV64" s="324" t="str">
        <f t="shared" ref="AV64" si="91">IF(AV23="","",AV23)</f>
        <v/>
      </c>
      <c r="AW64" s="324"/>
      <c r="AX64" s="324" t="str">
        <f t="shared" ref="AX64" si="92">IF(AX23="","",AX23)</f>
        <v/>
      </c>
      <c r="AY64" s="324"/>
      <c r="AZ64" s="324" t="str">
        <f t="shared" ref="AZ64" si="93">IF(AZ23="","",AZ23)</f>
        <v/>
      </c>
      <c r="BA64" s="324"/>
      <c r="BB64" s="324" t="str">
        <f t="shared" ref="BB64" si="94">IF(BB23="","",BB23)</f>
        <v/>
      </c>
      <c r="BC64" s="325"/>
    </row>
    <row r="65" spans="1:55" ht="17.25" customHeight="1">
      <c r="A65" s="345"/>
      <c r="B65" s="346"/>
      <c r="C65" s="347"/>
      <c r="D65" s="491" t="s">
        <v>148</v>
      </c>
      <c r="E65" s="492"/>
      <c r="F65" s="492"/>
      <c r="G65" s="492"/>
      <c r="H65" s="492"/>
      <c r="I65" s="492"/>
      <c r="J65" s="492"/>
      <c r="K65" s="492"/>
      <c r="L65" s="492"/>
      <c r="M65" s="492"/>
      <c r="N65" s="492"/>
      <c r="O65" s="493"/>
      <c r="P65" s="326" t="str">
        <f>IF(P24="","",P24)</f>
        <v/>
      </c>
      <c r="Q65" s="327" t="e">
        <v>#VALUE!</v>
      </c>
      <c r="R65" s="327" t="str">
        <f t="shared" ref="R65" si="95">IF(R24="","",R24)</f>
        <v/>
      </c>
      <c r="S65" s="327" t="e">
        <v>#VALUE!</v>
      </c>
      <c r="T65" s="327" t="str">
        <f t="shared" ref="T65" si="96">IF(T24="","",T24)</f>
        <v/>
      </c>
      <c r="U65" s="327" t="e">
        <v>#VALUE!</v>
      </c>
      <c r="V65" s="327" t="str">
        <f t="shared" ref="V65" si="97">IF(V24="","",V24)</f>
        <v/>
      </c>
      <c r="W65" s="327" t="e">
        <v>#VALUE!</v>
      </c>
      <c r="X65" s="327" t="str">
        <f t="shared" ref="X65" si="98">IF(X24="","",X24)</f>
        <v/>
      </c>
      <c r="Y65" s="327" t="e">
        <v>#VALUE!</v>
      </c>
      <c r="Z65" s="327" t="str">
        <f t="shared" ref="Z65" si="99">IF(Z24="","",Z24)</f>
        <v/>
      </c>
      <c r="AA65" s="327" t="e">
        <v>#VALUE!</v>
      </c>
      <c r="AB65" s="327" t="str">
        <f t="shared" ref="AB65" si="100">IF(AB24="","",AB24)</f>
        <v/>
      </c>
      <c r="AC65" s="327" t="e">
        <v>#VALUE!</v>
      </c>
      <c r="AD65" s="327" t="str">
        <f t="shared" ref="AD65" si="101">IF(AD24="","",AD24)</f>
        <v/>
      </c>
      <c r="AE65" s="327" t="e">
        <v>#VALUE!</v>
      </c>
      <c r="AF65" s="327" t="str">
        <f t="shared" ref="AF65" si="102">IF(AF24="","",AF24)</f>
        <v/>
      </c>
      <c r="AG65" s="327" t="e">
        <v>#VALUE!</v>
      </c>
      <c r="AH65" s="327" t="str">
        <f t="shared" ref="AH65" si="103">IF(AH24="","",AH24)</f>
        <v/>
      </c>
      <c r="AI65" s="327" t="e">
        <v>#VALUE!</v>
      </c>
      <c r="AJ65" s="327" t="str">
        <f t="shared" ref="AJ65" si="104">IF(AJ24="","",AJ24)</f>
        <v/>
      </c>
      <c r="AK65" s="327" t="e">
        <v>#VALUE!</v>
      </c>
      <c r="AL65" s="327" t="str">
        <f t="shared" ref="AL65" si="105">IF(AL24="","",AL24)</f>
        <v/>
      </c>
      <c r="AM65" s="327" t="e">
        <v>#VALUE!</v>
      </c>
      <c r="AN65" s="327" t="str">
        <f t="shared" ref="AN65" si="106">IF(AN24="","",AN24)</f>
        <v/>
      </c>
      <c r="AO65" s="327" t="e">
        <v>#VALUE!</v>
      </c>
      <c r="AP65" s="327" t="str">
        <f t="shared" ref="AP65" si="107">IF(AP24="","",AP24)</f>
        <v/>
      </c>
      <c r="AQ65" s="327" t="e">
        <v>#VALUE!</v>
      </c>
      <c r="AR65" s="327" t="str">
        <f t="shared" ref="AR65" si="108">IF(AR24="","",AR24)</f>
        <v/>
      </c>
      <c r="AS65" s="327" t="e">
        <v>#VALUE!</v>
      </c>
      <c r="AT65" s="327" t="str">
        <f t="shared" ref="AT65" si="109">IF(AT24="","",AT24)</f>
        <v/>
      </c>
      <c r="AU65" s="327" t="e">
        <v>#VALUE!</v>
      </c>
      <c r="AV65" s="327" t="str">
        <f t="shared" ref="AV65" si="110">IF(AV24="","",AV24)</f>
        <v/>
      </c>
      <c r="AW65" s="327" t="e">
        <v>#VALUE!</v>
      </c>
      <c r="AX65" s="327" t="str">
        <f t="shared" ref="AX65" si="111">IF(AX24="","",AX24)</f>
        <v/>
      </c>
      <c r="AY65" s="327" t="e">
        <v>#VALUE!</v>
      </c>
      <c r="AZ65" s="327" t="str">
        <f t="shared" ref="AZ65" si="112">IF(AZ24="","",AZ24)</f>
        <v/>
      </c>
      <c r="BA65" s="327" t="e">
        <v>#VALUE!</v>
      </c>
      <c r="BB65" s="327" t="str">
        <f t="shared" ref="BB65" si="113">IF(BB24="","",BB24)</f>
        <v/>
      </c>
      <c r="BC65" s="330" t="e">
        <v>#VALUE!</v>
      </c>
    </row>
    <row r="66" spans="1:55" ht="17.25" customHeight="1">
      <c r="A66" s="345"/>
      <c r="B66" s="346"/>
      <c r="C66" s="347"/>
      <c r="D66" s="497"/>
      <c r="E66" s="358"/>
      <c r="F66" s="358"/>
      <c r="G66" s="358"/>
      <c r="H66" s="358"/>
      <c r="I66" s="358"/>
      <c r="J66" s="358"/>
      <c r="K66" s="358"/>
      <c r="L66" s="358"/>
      <c r="M66" s="358"/>
      <c r="N66" s="358"/>
      <c r="O66" s="498"/>
      <c r="P66" s="328" t="e">
        <v>#VALUE!</v>
      </c>
      <c r="Q66" s="329" t="e">
        <v>#VALUE!</v>
      </c>
      <c r="R66" s="329" t="e">
        <v>#VALUE!</v>
      </c>
      <c r="S66" s="329" t="e">
        <v>#VALUE!</v>
      </c>
      <c r="T66" s="329" t="e">
        <v>#VALUE!</v>
      </c>
      <c r="U66" s="329" t="e">
        <v>#VALUE!</v>
      </c>
      <c r="V66" s="329" t="e">
        <v>#VALUE!</v>
      </c>
      <c r="W66" s="329" t="e">
        <v>#VALUE!</v>
      </c>
      <c r="X66" s="329" t="e">
        <v>#VALUE!</v>
      </c>
      <c r="Y66" s="329" t="e">
        <v>#VALUE!</v>
      </c>
      <c r="Z66" s="329" t="e">
        <v>#VALUE!</v>
      </c>
      <c r="AA66" s="329" t="e">
        <v>#VALUE!</v>
      </c>
      <c r="AB66" s="329" t="e">
        <v>#VALUE!</v>
      </c>
      <c r="AC66" s="329" t="e">
        <v>#VALUE!</v>
      </c>
      <c r="AD66" s="329" t="e">
        <v>#VALUE!</v>
      </c>
      <c r="AE66" s="329" t="e">
        <v>#VALUE!</v>
      </c>
      <c r="AF66" s="329" t="e">
        <v>#VALUE!</v>
      </c>
      <c r="AG66" s="329" t="e">
        <v>#VALUE!</v>
      </c>
      <c r="AH66" s="329" t="e">
        <v>#VALUE!</v>
      </c>
      <c r="AI66" s="329" t="e">
        <v>#VALUE!</v>
      </c>
      <c r="AJ66" s="329" t="e">
        <v>#VALUE!</v>
      </c>
      <c r="AK66" s="329" t="e">
        <v>#VALUE!</v>
      </c>
      <c r="AL66" s="329" t="e">
        <v>#VALUE!</v>
      </c>
      <c r="AM66" s="329" t="e">
        <v>#VALUE!</v>
      </c>
      <c r="AN66" s="329" t="e">
        <v>#VALUE!</v>
      </c>
      <c r="AO66" s="329" t="e">
        <v>#VALUE!</v>
      </c>
      <c r="AP66" s="329" t="e">
        <v>#VALUE!</v>
      </c>
      <c r="AQ66" s="329" t="e">
        <v>#VALUE!</v>
      </c>
      <c r="AR66" s="329" t="e">
        <v>#VALUE!</v>
      </c>
      <c r="AS66" s="329" t="e">
        <v>#VALUE!</v>
      </c>
      <c r="AT66" s="329" t="e">
        <v>#VALUE!</v>
      </c>
      <c r="AU66" s="329" t="e">
        <v>#VALUE!</v>
      </c>
      <c r="AV66" s="329" t="e">
        <v>#VALUE!</v>
      </c>
      <c r="AW66" s="329" t="e">
        <v>#VALUE!</v>
      </c>
      <c r="AX66" s="329" t="e">
        <v>#VALUE!</v>
      </c>
      <c r="AY66" s="329" t="e">
        <v>#VALUE!</v>
      </c>
      <c r="AZ66" s="329" t="e">
        <v>#VALUE!</v>
      </c>
      <c r="BA66" s="329" t="e">
        <v>#VALUE!</v>
      </c>
      <c r="BB66" s="329" t="e">
        <v>#VALUE!</v>
      </c>
      <c r="BC66" s="331" t="e">
        <v>#VALUE!</v>
      </c>
    </row>
    <row r="67" spans="1:55" ht="17.25" customHeight="1">
      <c r="A67" s="345"/>
      <c r="B67" s="346"/>
      <c r="C67" s="347"/>
      <c r="D67" s="499" t="s">
        <v>107</v>
      </c>
      <c r="E67" s="500"/>
      <c r="F67" s="500"/>
      <c r="G67" s="500"/>
      <c r="H67" s="500"/>
      <c r="I67" s="500"/>
      <c r="J67" s="500"/>
      <c r="K67" s="500"/>
      <c r="L67" s="500"/>
      <c r="M67" s="500"/>
      <c r="N67" s="500"/>
      <c r="O67" s="501"/>
      <c r="P67" s="336" t="str">
        <f>IF(P26="","",P26)</f>
        <v/>
      </c>
      <c r="Q67" s="324"/>
      <c r="R67" s="324" t="str">
        <f t="shared" ref="R67" si="114">IF(R26="","",R26)</f>
        <v/>
      </c>
      <c r="S67" s="324"/>
      <c r="T67" s="324" t="str">
        <f t="shared" ref="T67" si="115">IF(T26="","",T26)</f>
        <v/>
      </c>
      <c r="U67" s="324"/>
      <c r="V67" s="324" t="str">
        <f t="shared" ref="V67" si="116">IF(V26="","",V26)</f>
        <v/>
      </c>
      <c r="W67" s="324"/>
      <c r="X67" s="324" t="str">
        <f t="shared" ref="X67" si="117">IF(X26="","",X26)</f>
        <v/>
      </c>
      <c r="Y67" s="324"/>
      <c r="Z67" s="324" t="str">
        <f t="shared" ref="Z67" si="118">IF(Z26="","",Z26)</f>
        <v/>
      </c>
      <c r="AA67" s="324"/>
      <c r="AB67" s="324" t="str">
        <f t="shared" ref="AB67" si="119">IF(AB26="","",AB26)</f>
        <v/>
      </c>
      <c r="AC67" s="324"/>
      <c r="AD67" s="324" t="str">
        <f t="shared" ref="AD67" si="120">IF(AD26="","",AD26)</f>
        <v/>
      </c>
      <c r="AE67" s="324"/>
      <c r="AF67" s="324" t="str">
        <f t="shared" ref="AF67" si="121">IF(AF26="","",AF26)</f>
        <v/>
      </c>
      <c r="AG67" s="324"/>
      <c r="AH67" s="324" t="str">
        <f t="shared" ref="AH67" si="122">IF(AH26="","",AH26)</f>
        <v/>
      </c>
      <c r="AI67" s="324"/>
      <c r="AJ67" s="324" t="str">
        <f t="shared" ref="AJ67" si="123">IF(AJ26="","",AJ26)</f>
        <v/>
      </c>
      <c r="AK67" s="324"/>
      <c r="AL67" s="324" t="str">
        <f t="shared" ref="AL67" si="124">IF(AL26="","",AL26)</f>
        <v/>
      </c>
      <c r="AM67" s="324"/>
      <c r="AN67" s="324" t="str">
        <f t="shared" ref="AN67" si="125">IF(AN26="","",AN26)</f>
        <v/>
      </c>
      <c r="AO67" s="324"/>
      <c r="AP67" s="324" t="str">
        <f t="shared" ref="AP67" si="126">IF(AP26="","",AP26)</f>
        <v/>
      </c>
      <c r="AQ67" s="324"/>
      <c r="AR67" s="324" t="str">
        <f t="shared" ref="AR67" si="127">IF(AR26="","",AR26)</f>
        <v/>
      </c>
      <c r="AS67" s="324"/>
      <c r="AT67" s="324" t="str">
        <f t="shared" ref="AT67" si="128">IF(AT26="","",AT26)</f>
        <v/>
      </c>
      <c r="AU67" s="324"/>
      <c r="AV67" s="324" t="str">
        <f t="shared" ref="AV67" si="129">IF(AV26="","",AV26)</f>
        <v/>
      </c>
      <c r="AW67" s="324"/>
      <c r="AX67" s="324" t="str">
        <f t="shared" ref="AX67" si="130">IF(AX26="","",AX26)</f>
        <v/>
      </c>
      <c r="AY67" s="324"/>
      <c r="AZ67" s="324" t="str">
        <f t="shared" ref="AZ67" si="131">IF(AZ26="","",AZ26)</f>
        <v/>
      </c>
      <c r="BA67" s="324"/>
      <c r="BB67" s="324" t="str">
        <f t="shared" ref="BB67" si="132">IF(BB26="","",BB26)</f>
        <v/>
      </c>
      <c r="BC67" s="325"/>
    </row>
    <row r="68" spans="1:55" ht="17.25" customHeight="1">
      <c r="A68" s="345"/>
      <c r="B68" s="346"/>
      <c r="C68" s="347"/>
      <c r="D68" s="491" t="s">
        <v>148</v>
      </c>
      <c r="E68" s="492"/>
      <c r="F68" s="492"/>
      <c r="G68" s="492"/>
      <c r="H68" s="492"/>
      <c r="I68" s="492"/>
      <c r="J68" s="492"/>
      <c r="K68" s="492"/>
      <c r="L68" s="492"/>
      <c r="M68" s="492"/>
      <c r="N68" s="492"/>
      <c r="O68" s="493"/>
      <c r="P68" s="326" t="str">
        <f>IF(P27="","",P27)</f>
        <v/>
      </c>
      <c r="Q68" s="327" t="e">
        <v>#VALUE!</v>
      </c>
      <c r="R68" s="327" t="str">
        <f t="shared" ref="R68" si="133">IF(R27="","",R27)</f>
        <v/>
      </c>
      <c r="S68" s="327" t="e">
        <v>#VALUE!</v>
      </c>
      <c r="T68" s="327" t="str">
        <f t="shared" ref="T68" si="134">IF(T27="","",T27)</f>
        <v/>
      </c>
      <c r="U68" s="327" t="e">
        <v>#VALUE!</v>
      </c>
      <c r="V68" s="327" t="str">
        <f t="shared" ref="V68" si="135">IF(V27="","",V27)</f>
        <v/>
      </c>
      <c r="W68" s="327" t="e">
        <v>#VALUE!</v>
      </c>
      <c r="X68" s="327" t="str">
        <f t="shared" ref="X68" si="136">IF(X27="","",X27)</f>
        <v/>
      </c>
      <c r="Y68" s="327" t="e">
        <v>#VALUE!</v>
      </c>
      <c r="Z68" s="327" t="str">
        <f t="shared" ref="Z68" si="137">IF(Z27="","",Z27)</f>
        <v/>
      </c>
      <c r="AA68" s="327" t="e">
        <v>#VALUE!</v>
      </c>
      <c r="AB68" s="327" t="str">
        <f t="shared" ref="AB68" si="138">IF(AB27="","",AB27)</f>
        <v/>
      </c>
      <c r="AC68" s="327" t="e">
        <v>#VALUE!</v>
      </c>
      <c r="AD68" s="327" t="str">
        <f t="shared" ref="AD68" si="139">IF(AD27="","",AD27)</f>
        <v/>
      </c>
      <c r="AE68" s="327" t="e">
        <v>#VALUE!</v>
      </c>
      <c r="AF68" s="327" t="str">
        <f t="shared" ref="AF68" si="140">IF(AF27="","",AF27)</f>
        <v/>
      </c>
      <c r="AG68" s="327" t="e">
        <v>#VALUE!</v>
      </c>
      <c r="AH68" s="327" t="str">
        <f t="shared" ref="AH68" si="141">IF(AH27="","",AH27)</f>
        <v/>
      </c>
      <c r="AI68" s="327" t="e">
        <v>#VALUE!</v>
      </c>
      <c r="AJ68" s="327" t="str">
        <f t="shared" ref="AJ68" si="142">IF(AJ27="","",AJ27)</f>
        <v/>
      </c>
      <c r="AK68" s="327" t="e">
        <v>#VALUE!</v>
      </c>
      <c r="AL68" s="327" t="str">
        <f t="shared" ref="AL68" si="143">IF(AL27="","",AL27)</f>
        <v/>
      </c>
      <c r="AM68" s="327" t="e">
        <v>#VALUE!</v>
      </c>
      <c r="AN68" s="327" t="str">
        <f t="shared" ref="AN68" si="144">IF(AN27="","",AN27)</f>
        <v/>
      </c>
      <c r="AO68" s="327" t="e">
        <v>#VALUE!</v>
      </c>
      <c r="AP68" s="327" t="str">
        <f t="shared" ref="AP68" si="145">IF(AP27="","",AP27)</f>
        <v/>
      </c>
      <c r="AQ68" s="327" t="e">
        <v>#VALUE!</v>
      </c>
      <c r="AR68" s="327" t="str">
        <f t="shared" ref="AR68" si="146">IF(AR27="","",AR27)</f>
        <v/>
      </c>
      <c r="AS68" s="327" t="e">
        <v>#VALUE!</v>
      </c>
      <c r="AT68" s="327" t="str">
        <f t="shared" ref="AT68" si="147">IF(AT27="","",AT27)</f>
        <v/>
      </c>
      <c r="AU68" s="327" t="e">
        <v>#VALUE!</v>
      </c>
      <c r="AV68" s="327" t="str">
        <f t="shared" ref="AV68" si="148">IF(AV27="","",AV27)</f>
        <v/>
      </c>
      <c r="AW68" s="327" t="e">
        <v>#VALUE!</v>
      </c>
      <c r="AX68" s="327" t="str">
        <f t="shared" ref="AX68" si="149">IF(AX27="","",AX27)</f>
        <v/>
      </c>
      <c r="AY68" s="327" t="e">
        <v>#VALUE!</v>
      </c>
      <c r="AZ68" s="327" t="str">
        <f t="shared" ref="AZ68" si="150">IF(AZ27="","",AZ27)</f>
        <v/>
      </c>
      <c r="BA68" s="327" t="e">
        <v>#VALUE!</v>
      </c>
      <c r="BB68" s="327" t="str">
        <f t="shared" ref="BB68" si="151">IF(BB27="","",BB27)</f>
        <v/>
      </c>
      <c r="BC68" s="330" t="e">
        <v>#VALUE!</v>
      </c>
    </row>
    <row r="69" spans="1:55" ht="17.25" customHeight="1" thickBot="1">
      <c r="A69" s="348"/>
      <c r="B69" s="349"/>
      <c r="C69" s="350"/>
      <c r="D69" s="485"/>
      <c r="E69" s="486"/>
      <c r="F69" s="486"/>
      <c r="G69" s="486"/>
      <c r="H69" s="486"/>
      <c r="I69" s="486"/>
      <c r="J69" s="486"/>
      <c r="K69" s="486"/>
      <c r="L69" s="486"/>
      <c r="M69" s="486"/>
      <c r="N69" s="486"/>
      <c r="O69" s="487"/>
      <c r="P69" s="339" t="e">
        <v>#VALUE!</v>
      </c>
      <c r="Q69" s="334" t="e">
        <v>#VALUE!</v>
      </c>
      <c r="R69" s="334" t="e">
        <v>#VALUE!</v>
      </c>
      <c r="S69" s="334" t="e">
        <v>#VALUE!</v>
      </c>
      <c r="T69" s="334" t="e">
        <v>#VALUE!</v>
      </c>
      <c r="U69" s="334" t="e">
        <v>#VALUE!</v>
      </c>
      <c r="V69" s="334" t="e">
        <v>#VALUE!</v>
      </c>
      <c r="W69" s="334" t="e">
        <v>#VALUE!</v>
      </c>
      <c r="X69" s="334" t="e">
        <v>#VALUE!</v>
      </c>
      <c r="Y69" s="334" t="e">
        <v>#VALUE!</v>
      </c>
      <c r="Z69" s="334" t="e">
        <v>#VALUE!</v>
      </c>
      <c r="AA69" s="334" t="e">
        <v>#VALUE!</v>
      </c>
      <c r="AB69" s="334" t="e">
        <v>#VALUE!</v>
      </c>
      <c r="AC69" s="334" t="e">
        <v>#VALUE!</v>
      </c>
      <c r="AD69" s="334" t="e">
        <v>#VALUE!</v>
      </c>
      <c r="AE69" s="334" t="e">
        <v>#VALUE!</v>
      </c>
      <c r="AF69" s="334" t="e">
        <v>#VALUE!</v>
      </c>
      <c r="AG69" s="334" t="e">
        <v>#VALUE!</v>
      </c>
      <c r="AH69" s="334" t="e">
        <v>#VALUE!</v>
      </c>
      <c r="AI69" s="334" t="e">
        <v>#VALUE!</v>
      </c>
      <c r="AJ69" s="334" t="e">
        <v>#VALUE!</v>
      </c>
      <c r="AK69" s="334" t="e">
        <v>#VALUE!</v>
      </c>
      <c r="AL69" s="334" t="e">
        <v>#VALUE!</v>
      </c>
      <c r="AM69" s="334" t="e">
        <v>#VALUE!</v>
      </c>
      <c r="AN69" s="334" t="e">
        <v>#VALUE!</v>
      </c>
      <c r="AO69" s="334" t="e">
        <v>#VALUE!</v>
      </c>
      <c r="AP69" s="334" t="e">
        <v>#VALUE!</v>
      </c>
      <c r="AQ69" s="334" t="e">
        <v>#VALUE!</v>
      </c>
      <c r="AR69" s="334" t="e">
        <v>#VALUE!</v>
      </c>
      <c r="AS69" s="334" t="e">
        <v>#VALUE!</v>
      </c>
      <c r="AT69" s="334" t="e">
        <v>#VALUE!</v>
      </c>
      <c r="AU69" s="334" t="e">
        <v>#VALUE!</v>
      </c>
      <c r="AV69" s="334" t="e">
        <v>#VALUE!</v>
      </c>
      <c r="AW69" s="334" t="e">
        <v>#VALUE!</v>
      </c>
      <c r="AX69" s="334" t="e">
        <v>#VALUE!</v>
      </c>
      <c r="AY69" s="334" t="e">
        <v>#VALUE!</v>
      </c>
      <c r="AZ69" s="334" t="e">
        <v>#VALUE!</v>
      </c>
      <c r="BA69" s="334" t="e">
        <v>#VALUE!</v>
      </c>
      <c r="BB69" s="334" t="e">
        <v>#VALUE!</v>
      </c>
      <c r="BC69" s="335" t="e">
        <v>#VALUE!</v>
      </c>
    </row>
    <row r="70" spans="1:55" ht="12"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row>
    <row r="71" spans="1:55" ht="12" customHeight="1" thickBot="1">
      <c r="A71" s="7" t="s">
        <v>163</v>
      </c>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row>
    <row r="72" spans="1:55" ht="8.25" customHeight="1">
      <c r="A72" s="11"/>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3"/>
    </row>
    <row r="73" spans="1:55" ht="8.25" customHeight="1">
      <c r="A73" s="14"/>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6"/>
    </row>
    <row r="74" spans="1:55" ht="28.5" customHeight="1">
      <c r="A74" s="14"/>
      <c r="B74" s="15"/>
      <c r="C74" s="340" t="str">
        <f>IF(基本情報入力①プログラム原稿!A40="","",基本情報入力①プログラム原稿!A40)</f>
        <v/>
      </c>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c r="AK74" s="341"/>
      <c r="AL74" s="341"/>
      <c r="AM74" s="341"/>
      <c r="AN74" s="341"/>
      <c r="AO74" s="341"/>
      <c r="AP74" s="341"/>
      <c r="AQ74" s="341"/>
      <c r="AR74" s="341"/>
      <c r="AS74" s="341"/>
      <c r="AT74" s="341"/>
      <c r="AU74" s="341"/>
      <c r="AV74" s="341"/>
      <c r="AW74" s="341"/>
      <c r="AX74" s="341"/>
      <c r="AY74" s="341"/>
      <c r="AZ74" s="341"/>
      <c r="BA74" s="341"/>
      <c r="BB74" s="15"/>
      <c r="BC74" s="16"/>
    </row>
    <row r="75" spans="1:55" ht="9.75" customHeight="1">
      <c r="A75" s="14"/>
      <c r="B75" s="15"/>
      <c r="C75" s="73"/>
      <c r="D75" s="74"/>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15"/>
      <c r="BC75" s="16"/>
    </row>
    <row r="76" spans="1:55" ht="28.5" customHeight="1">
      <c r="A76" s="14"/>
      <c r="B76" s="15"/>
      <c r="C76" s="337" t="str">
        <f>IF(基本情報入力①プログラム原稿!A41="","",基本情報入力①プログラム原稿!A41)</f>
        <v/>
      </c>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c r="AH76" s="338"/>
      <c r="AI76" s="338"/>
      <c r="AJ76" s="338"/>
      <c r="AK76" s="338"/>
      <c r="AL76" s="338"/>
      <c r="AM76" s="338"/>
      <c r="AN76" s="338"/>
      <c r="AO76" s="338"/>
      <c r="AP76" s="338"/>
      <c r="AQ76" s="338"/>
      <c r="AR76" s="338"/>
      <c r="AS76" s="338"/>
      <c r="AT76" s="338"/>
      <c r="AU76" s="338"/>
      <c r="AV76" s="338"/>
      <c r="AW76" s="338"/>
      <c r="AX76" s="338"/>
      <c r="AY76" s="338"/>
      <c r="AZ76" s="338"/>
      <c r="BA76" s="338"/>
      <c r="BB76" s="15"/>
      <c r="BC76" s="16"/>
    </row>
    <row r="77" spans="1:55" ht="9.75" customHeight="1">
      <c r="A77" s="14"/>
      <c r="B77" s="15"/>
      <c r="C77" s="73"/>
      <c r="D77" s="74"/>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15"/>
      <c r="BC77" s="16"/>
    </row>
    <row r="78" spans="1:55" ht="28.5" customHeight="1">
      <c r="A78" s="14"/>
      <c r="B78" s="15"/>
      <c r="C78" s="337" t="str">
        <f>IF(基本情報入力①プログラム原稿!A42="","",基本情報入力①プログラム原稿!A42)</f>
        <v/>
      </c>
      <c r="D78" s="338"/>
      <c r="E78" s="338"/>
      <c r="F78" s="338"/>
      <c r="G78" s="338"/>
      <c r="H78" s="338"/>
      <c r="I78" s="338"/>
      <c r="J78" s="338"/>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8"/>
      <c r="AH78" s="338"/>
      <c r="AI78" s="338"/>
      <c r="AJ78" s="338"/>
      <c r="AK78" s="338"/>
      <c r="AL78" s="338"/>
      <c r="AM78" s="338"/>
      <c r="AN78" s="338"/>
      <c r="AO78" s="338"/>
      <c r="AP78" s="338"/>
      <c r="AQ78" s="338"/>
      <c r="AR78" s="338"/>
      <c r="AS78" s="338"/>
      <c r="AT78" s="338"/>
      <c r="AU78" s="338"/>
      <c r="AV78" s="338"/>
      <c r="AW78" s="338"/>
      <c r="AX78" s="338"/>
      <c r="AY78" s="338"/>
      <c r="AZ78" s="338"/>
      <c r="BA78" s="338"/>
      <c r="BB78" s="15"/>
      <c r="BC78" s="16"/>
    </row>
    <row r="79" spans="1:55" ht="9.75" customHeight="1">
      <c r="A79" s="14"/>
      <c r="B79" s="15"/>
      <c r="C79" s="73"/>
      <c r="D79" s="74"/>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15"/>
      <c r="BC79" s="16"/>
    </row>
    <row r="80" spans="1:55" ht="28.5" customHeight="1">
      <c r="A80" s="14"/>
      <c r="B80" s="15"/>
      <c r="C80" s="337" t="str">
        <f>IF(基本情報入力①プログラム原稿!A43="","",基本情報入力①プログラム原稿!A43)</f>
        <v/>
      </c>
      <c r="D80" s="338"/>
      <c r="E80" s="338"/>
      <c r="F80" s="338"/>
      <c r="G80" s="338"/>
      <c r="H80" s="338"/>
      <c r="I80" s="338"/>
      <c r="J80" s="338"/>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8"/>
      <c r="AM80" s="338"/>
      <c r="AN80" s="338"/>
      <c r="AO80" s="338"/>
      <c r="AP80" s="338"/>
      <c r="AQ80" s="338"/>
      <c r="AR80" s="338"/>
      <c r="AS80" s="338"/>
      <c r="AT80" s="338"/>
      <c r="AU80" s="338"/>
      <c r="AV80" s="338"/>
      <c r="AW80" s="338"/>
      <c r="AX80" s="338"/>
      <c r="AY80" s="338"/>
      <c r="AZ80" s="338"/>
      <c r="BA80" s="338"/>
      <c r="BB80" s="15"/>
      <c r="BC80" s="16"/>
    </row>
    <row r="81" spans="1:55" ht="9.75" customHeight="1">
      <c r="A81" s="14"/>
      <c r="B81" s="15"/>
      <c r="C81" s="73"/>
      <c r="D81" s="74"/>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15"/>
      <c r="BC81" s="16"/>
    </row>
    <row r="82" spans="1:55" ht="28.5" customHeight="1">
      <c r="A82" s="14"/>
      <c r="B82" s="15"/>
      <c r="C82" s="337" t="str">
        <f>IF(基本情報入力①プログラム原稿!A44="","",基本情報入力①プログラム原稿!A44)</f>
        <v/>
      </c>
      <c r="D82" s="338"/>
      <c r="E82" s="338"/>
      <c r="F82" s="338"/>
      <c r="G82" s="338"/>
      <c r="H82" s="338"/>
      <c r="I82" s="338"/>
      <c r="J82" s="338"/>
      <c r="K82" s="338"/>
      <c r="L82" s="338"/>
      <c r="M82" s="338"/>
      <c r="N82" s="338"/>
      <c r="O82" s="338"/>
      <c r="P82" s="338"/>
      <c r="Q82" s="338"/>
      <c r="R82" s="338"/>
      <c r="S82" s="338"/>
      <c r="T82" s="338"/>
      <c r="U82" s="338"/>
      <c r="V82" s="338"/>
      <c r="W82" s="338"/>
      <c r="X82" s="338"/>
      <c r="Y82" s="338"/>
      <c r="Z82" s="338"/>
      <c r="AA82" s="338"/>
      <c r="AB82" s="338"/>
      <c r="AC82" s="338"/>
      <c r="AD82" s="338"/>
      <c r="AE82" s="338"/>
      <c r="AF82" s="338"/>
      <c r="AG82" s="338"/>
      <c r="AH82" s="338"/>
      <c r="AI82" s="338"/>
      <c r="AJ82" s="338"/>
      <c r="AK82" s="338"/>
      <c r="AL82" s="338"/>
      <c r="AM82" s="338"/>
      <c r="AN82" s="338"/>
      <c r="AO82" s="338"/>
      <c r="AP82" s="338"/>
      <c r="AQ82" s="338"/>
      <c r="AR82" s="338"/>
      <c r="AS82" s="338"/>
      <c r="AT82" s="338"/>
      <c r="AU82" s="338"/>
      <c r="AV82" s="338"/>
      <c r="AW82" s="338"/>
      <c r="AX82" s="338"/>
      <c r="AY82" s="338"/>
      <c r="AZ82" s="338"/>
      <c r="BA82" s="338"/>
      <c r="BB82" s="15"/>
      <c r="BC82" s="16"/>
    </row>
    <row r="83" spans="1:55" ht="9.75" customHeight="1">
      <c r="A83" s="14"/>
      <c r="B83" s="15"/>
      <c r="C83" s="73"/>
      <c r="D83" s="74"/>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15"/>
      <c r="BC83" s="16"/>
    </row>
    <row r="84" spans="1:55" ht="28.5" customHeight="1">
      <c r="A84" s="14"/>
      <c r="B84" s="15"/>
      <c r="C84" s="337" t="str">
        <f>IF(基本情報入力①プログラム原稿!A45="","",基本情報入力①プログラム原稿!A45)</f>
        <v/>
      </c>
      <c r="D84" s="338"/>
      <c r="E84" s="338"/>
      <c r="F84" s="338"/>
      <c r="G84" s="338"/>
      <c r="H84" s="338"/>
      <c r="I84" s="338"/>
      <c r="J84" s="338"/>
      <c r="K84" s="338"/>
      <c r="L84" s="338"/>
      <c r="M84" s="338"/>
      <c r="N84" s="338"/>
      <c r="O84" s="338"/>
      <c r="P84" s="338"/>
      <c r="Q84" s="338"/>
      <c r="R84" s="338"/>
      <c r="S84" s="338"/>
      <c r="T84" s="338"/>
      <c r="U84" s="338"/>
      <c r="V84" s="338"/>
      <c r="W84" s="338"/>
      <c r="X84" s="338"/>
      <c r="Y84" s="338"/>
      <c r="Z84" s="338"/>
      <c r="AA84" s="338"/>
      <c r="AB84" s="338"/>
      <c r="AC84" s="338"/>
      <c r="AD84" s="338"/>
      <c r="AE84" s="338"/>
      <c r="AF84" s="338"/>
      <c r="AG84" s="338"/>
      <c r="AH84" s="338"/>
      <c r="AI84" s="338"/>
      <c r="AJ84" s="338"/>
      <c r="AK84" s="338"/>
      <c r="AL84" s="338"/>
      <c r="AM84" s="338"/>
      <c r="AN84" s="338"/>
      <c r="AO84" s="338"/>
      <c r="AP84" s="338"/>
      <c r="AQ84" s="338"/>
      <c r="AR84" s="338"/>
      <c r="AS84" s="338"/>
      <c r="AT84" s="338"/>
      <c r="AU84" s="338"/>
      <c r="AV84" s="338"/>
      <c r="AW84" s="338"/>
      <c r="AX84" s="338"/>
      <c r="AY84" s="338"/>
      <c r="AZ84" s="338"/>
      <c r="BA84" s="338"/>
      <c r="BB84" s="15"/>
      <c r="BC84" s="16"/>
    </row>
    <row r="85" spans="1:55" ht="9.75" customHeight="1">
      <c r="A85" s="14"/>
      <c r="B85" s="15"/>
      <c r="C85" s="73"/>
      <c r="D85" s="74"/>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15"/>
      <c r="BC85" s="16"/>
    </row>
    <row r="86" spans="1:55" ht="28.5" customHeight="1">
      <c r="A86" s="14"/>
      <c r="B86" s="15"/>
      <c r="C86" s="337" t="str">
        <f>IF(基本情報入力①プログラム原稿!A46="","",基本情報入力①プログラム原稿!A46)</f>
        <v/>
      </c>
      <c r="D86" s="338"/>
      <c r="E86" s="338"/>
      <c r="F86" s="338"/>
      <c r="G86" s="338"/>
      <c r="H86" s="338"/>
      <c r="I86" s="338"/>
      <c r="J86" s="338"/>
      <c r="K86" s="338"/>
      <c r="L86" s="338"/>
      <c r="M86" s="338"/>
      <c r="N86" s="338"/>
      <c r="O86" s="338"/>
      <c r="P86" s="338"/>
      <c r="Q86" s="338"/>
      <c r="R86" s="338"/>
      <c r="S86" s="338"/>
      <c r="T86" s="338"/>
      <c r="U86" s="338"/>
      <c r="V86" s="338"/>
      <c r="W86" s="338"/>
      <c r="X86" s="338"/>
      <c r="Y86" s="338"/>
      <c r="Z86" s="338"/>
      <c r="AA86" s="338"/>
      <c r="AB86" s="338"/>
      <c r="AC86" s="338"/>
      <c r="AD86" s="338"/>
      <c r="AE86" s="338"/>
      <c r="AF86" s="338"/>
      <c r="AG86" s="338"/>
      <c r="AH86" s="338"/>
      <c r="AI86" s="338"/>
      <c r="AJ86" s="338"/>
      <c r="AK86" s="338"/>
      <c r="AL86" s="338"/>
      <c r="AM86" s="338"/>
      <c r="AN86" s="338"/>
      <c r="AO86" s="338"/>
      <c r="AP86" s="338"/>
      <c r="AQ86" s="338"/>
      <c r="AR86" s="338"/>
      <c r="AS86" s="338"/>
      <c r="AT86" s="338"/>
      <c r="AU86" s="338"/>
      <c r="AV86" s="338"/>
      <c r="AW86" s="338"/>
      <c r="AX86" s="338"/>
      <c r="AY86" s="338"/>
      <c r="AZ86" s="338"/>
      <c r="BA86" s="338"/>
      <c r="BB86" s="15"/>
      <c r="BC86" s="16"/>
    </row>
    <row r="87" spans="1:55" ht="9.75" customHeight="1">
      <c r="A87" s="14"/>
      <c r="B87" s="15"/>
      <c r="C87" s="73"/>
      <c r="D87" s="74"/>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15"/>
      <c r="BC87" s="16"/>
    </row>
    <row r="88" spans="1:55" ht="28.5" customHeight="1">
      <c r="A88" s="14"/>
      <c r="B88" s="15"/>
      <c r="C88" s="337" t="str">
        <f>IF(基本情報入力①プログラム原稿!A47="","",基本情報入力①プログラム原稿!A47)</f>
        <v/>
      </c>
      <c r="D88" s="338"/>
      <c r="E88" s="338"/>
      <c r="F88" s="338"/>
      <c r="G88" s="338"/>
      <c r="H88" s="338"/>
      <c r="I88" s="338"/>
      <c r="J88" s="338"/>
      <c r="K88" s="338"/>
      <c r="L88" s="338"/>
      <c r="M88" s="338"/>
      <c r="N88" s="338"/>
      <c r="O88" s="338"/>
      <c r="P88" s="338"/>
      <c r="Q88" s="338"/>
      <c r="R88" s="338"/>
      <c r="S88" s="338"/>
      <c r="T88" s="338"/>
      <c r="U88" s="338"/>
      <c r="V88" s="338"/>
      <c r="W88" s="338"/>
      <c r="X88" s="338"/>
      <c r="Y88" s="338"/>
      <c r="Z88" s="338"/>
      <c r="AA88" s="338"/>
      <c r="AB88" s="338"/>
      <c r="AC88" s="338"/>
      <c r="AD88" s="338"/>
      <c r="AE88" s="338"/>
      <c r="AF88" s="338"/>
      <c r="AG88" s="338"/>
      <c r="AH88" s="338"/>
      <c r="AI88" s="338"/>
      <c r="AJ88" s="338"/>
      <c r="AK88" s="338"/>
      <c r="AL88" s="338"/>
      <c r="AM88" s="338"/>
      <c r="AN88" s="338"/>
      <c r="AO88" s="338"/>
      <c r="AP88" s="338"/>
      <c r="AQ88" s="338"/>
      <c r="AR88" s="338"/>
      <c r="AS88" s="338"/>
      <c r="AT88" s="338"/>
      <c r="AU88" s="338"/>
      <c r="AV88" s="338"/>
      <c r="AW88" s="338"/>
      <c r="AX88" s="338"/>
      <c r="AY88" s="338"/>
      <c r="AZ88" s="338"/>
      <c r="BA88" s="338"/>
      <c r="BB88" s="15"/>
      <c r="BC88" s="16"/>
    </row>
    <row r="89" spans="1:55" ht="9.75" customHeight="1">
      <c r="A89" s="14"/>
      <c r="B89" s="15"/>
      <c r="C89" s="73"/>
      <c r="D89" s="74"/>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15"/>
      <c r="BC89" s="16"/>
    </row>
    <row r="90" spans="1:55" ht="28.5" customHeight="1">
      <c r="A90" s="14"/>
      <c r="B90" s="15"/>
      <c r="C90" s="337" t="str">
        <f>IF(基本情報入力①プログラム原稿!A48="","",基本情報入力①プログラム原稿!A48)</f>
        <v/>
      </c>
      <c r="D90" s="338"/>
      <c r="E90" s="338"/>
      <c r="F90" s="338"/>
      <c r="G90" s="338"/>
      <c r="H90" s="338"/>
      <c r="I90" s="338"/>
      <c r="J90" s="338"/>
      <c r="K90" s="338"/>
      <c r="L90" s="338"/>
      <c r="M90" s="338"/>
      <c r="N90" s="338"/>
      <c r="O90" s="338"/>
      <c r="P90" s="338"/>
      <c r="Q90" s="338"/>
      <c r="R90" s="338"/>
      <c r="S90" s="338"/>
      <c r="T90" s="338"/>
      <c r="U90" s="338"/>
      <c r="V90" s="338"/>
      <c r="W90" s="338"/>
      <c r="X90" s="338"/>
      <c r="Y90" s="338"/>
      <c r="Z90" s="338"/>
      <c r="AA90" s="338"/>
      <c r="AB90" s="338"/>
      <c r="AC90" s="338"/>
      <c r="AD90" s="338"/>
      <c r="AE90" s="338"/>
      <c r="AF90" s="338"/>
      <c r="AG90" s="338"/>
      <c r="AH90" s="338"/>
      <c r="AI90" s="338"/>
      <c r="AJ90" s="338"/>
      <c r="AK90" s="338"/>
      <c r="AL90" s="338"/>
      <c r="AM90" s="338"/>
      <c r="AN90" s="338"/>
      <c r="AO90" s="338"/>
      <c r="AP90" s="338"/>
      <c r="AQ90" s="338"/>
      <c r="AR90" s="338"/>
      <c r="AS90" s="338"/>
      <c r="AT90" s="338"/>
      <c r="AU90" s="338"/>
      <c r="AV90" s="338"/>
      <c r="AW90" s="338"/>
      <c r="AX90" s="338"/>
      <c r="AY90" s="338"/>
      <c r="AZ90" s="338"/>
      <c r="BA90" s="338"/>
      <c r="BB90" s="15"/>
      <c r="BC90" s="16"/>
    </row>
    <row r="91" spans="1:55" ht="9.75" customHeight="1">
      <c r="A91" s="14"/>
      <c r="B91" s="15"/>
      <c r="C91" s="73"/>
      <c r="D91" s="74"/>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15"/>
      <c r="BC91" s="16"/>
    </row>
    <row r="92" spans="1:55" ht="28.5" customHeight="1">
      <c r="A92" s="14"/>
      <c r="B92" s="15"/>
      <c r="C92" s="337" t="str">
        <f>IF(基本情報入力①プログラム原稿!A49="","",基本情報入力①プログラム原稿!A49)</f>
        <v/>
      </c>
      <c r="D92" s="338"/>
      <c r="E92" s="338"/>
      <c r="F92" s="338"/>
      <c r="G92" s="338"/>
      <c r="H92" s="338"/>
      <c r="I92" s="338"/>
      <c r="J92" s="338"/>
      <c r="K92" s="338"/>
      <c r="L92" s="338"/>
      <c r="M92" s="338"/>
      <c r="N92" s="338"/>
      <c r="O92" s="338"/>
      <c r="P92" s="338"/>
      <c r="Q92" s="338"/>
      <c r="R92" s="338"/>
      <c r="S92" s="338"/>
      <c r="T92" s="338"/>
      <c r="U92" s="338"/>
      <c r="V92" s="338"/>
      <c r="W92" s="338"/>
      <c r="X92" s="338"/>
      <c r="Y92" s="338"/>
      <c r="Z92" s="338"/>
      <c r="AA92" s="338"/>
      <c r="AB92" s="338"/>
      <c r="AC92" s="338"/>
      <c r="AD92" s="338"/>
      <c r="AE92" s="338"/>
      <c r="AF92" s="338"/>
      <c r="AG92" s="338"/>
      <c r="AH92" s="338"/>
      <c r="AI92" s="338"/>
      <c r="AJ92" s="338"/>
      <c r="AK92" s="338"/>
      <c r="AL92" s="338"/>
      <c r="AM92" s="338"/>
      <c r="AN92" s="338"/>
      <c r="AO92" s="338"/>
      <c r="AP92" s="338"/>
      <c r="AQ92" s="338"/>
      <c r="AR92" s="338"/>
      <c r="AS92" s="338"/>
      <c r="AT92" s="338"/>
      <c r="AU92" s="338"/>
      <c r="AV92" s="338"/>
      <c r="AW92" s="338"/>
      <c r="AX92" s="338"/>
      <c r="AY92" s="338"/>
      <c r="AZ92" s="338"/>
      <c r="BA92" s="338"/>
      <c r="BB92" s="15"/>
      <c r="BC92" s="16"/>
    </row>
    <row r="93" spans="1:55" ht="9.75" customHeight="1">
      <c r="A93" s="14"/>
      <c r="B93" s="15"/>
      <c r="C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6"/>
    </row>
    <row r="94" spans="1:55" ht="16.5" customHeight="1" thickBot="1">
      <c r="A94" s="17"/>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9"/>
    </row>
    <row r="95" spans="1:5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row>
    <row r="96" spans="1:5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row>
    <row r="97" spans="1:5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row>
  </sheetData>
  <sheetProtection password="9690" sheet="1" selectLockedCells="1" autoFilter="0" selectUnlockedCells="1"/>
  <mergeCells count="462">
    <mergeCell ref="AL6:AT9"/>
    <mergeCell ref="D68:O69"/>
    <mergeCell ref="U43:Y43"/>
    <mergeCell ref="AA43:AE43"/>
    <mergeCell ref="P43:S43"/>
    <mergeCell ref="AG43:AP43"/>
    <mergeCell ref="AX17:AY17"/>
    <mergeCell ref="AX18:AY19"/>
    <mergeCell ref="D58:O58"/>
    <mergeCell ref="D59:O60"/>
    <mergeCell ref="D61:O61"/>
    <mergeCell ref="D62:O63"/>
    <mergeCell ref="D64:O64"/>
    <mergeCell ref="D65:O66"/>
    <mergeCell ref="D67:O67"/>
    <mergeCell ref="AQ43:AR43"/>
    <mergeCell ref="AS43:BC43"/>
    <mergeCell ref="L31:M31"/>
    <mergeCell ref="L32:M32"/>
    <mergeCell ref="D39:N39"/>
    <mergeCell ref="V24:W25"/>
    <mergeCell ref="T27:U28"/>
    <mergeCell ref="V27:W28"/>
    <mergeCell ref="T24:U25"/>
    <mergeCell ref="A11:C13"/>
    <mergeCell ref="X23:Y23"/>
    <mergeCell ref="Z27:AA28"/>
    <mergeCell ref="X26:Y26"/>
    <mergeCell ref="Z26:AA26"/>
    <mergeCell ref="Z24:AA25"/>
    <mergeCell ref="P21:Q22"/>
    <mergeCell ref="R21:S22"/>
    <mergeCell ref="T21:U22"/>
    <mergeCell ref="V21:W22"/>
    <mergeCell ref="X21:Y22"/>
    <mergeCell ref="P20:Q20"/>
    <mergeCell ref="P18:Q19"/>
    <mergeCell ref="R18:S19"/>
    <mergeCell ref="T18:U19"/>
    <mergeCell ref="D17:O17"/>
    <mergeCell ref="D20:O20"/>
    <mergeCell ref="D18:O19"/>
    <mergeCell ref="D21:O22"/>
    <mergeCell ref="D24:O25"/>
    <mergeCell ref="D26:O26"/>
    <mergeCell ref="D27:O28"/>
    <mergeCell ref="S11:AT11"/>
    <mergeCell ref="V23:W23"/>
    <mergeCell ref="A36:B36"/>
    <mergeCell ref="C36:K36"/>
    <mergeCell ref="C33:K33"/>
    <mergeCell ref="C34:K34"/>
    <mergeCell ref="AU4:BC5"/>
    <mergeCell ref="AU6:BC9"/>
    <mergeCell ref="B53:J55"/>
    <mergeCell ref="W31:X31"/>
    <mergeCell ref="W33:X33"/>
    <mergeCell ref="W34:X34"/>
    <mergeCell ref="AN26:AO26"/>
    <mergeCell ref="AB26:AC26"/>
    <mergeCell ref="AD26:AE26"/>
    <mergeCell ref="AH26:AI26"/>
    <mergeCell ref="AB27:AC28"/>
    <mergeCell ref="AF27:AG28"/>
    <mergeCell ref="Y32:AG32"/>
    <mergeCell ref="W32:X32"/>
    <mergeCell ref="R27:S28"/>
    <mergeCell ref="X27:Y28"/>
    <mergeCell ref="X24:Y25"/>
    <mergeCell ref="R26:S26"/>
    <mergeCell ref="N31:V31"/>
    <mergeCell ref="R23:S23"/>
    <mergeCell ref="A23:C28"/>
    <mergeCell ref="P23:Q23"/>
    <mergeCell ref="P24:Q25"/>
    <mergeCell ref="P27:Q28"/>
    <mergeCell ref="P26:Q26"/>
    <mergeCell ref="D23:O23"/>
    <mergeCell ref="Y35:AG35"/>
    <mergeCell ref="AS34:AT34"/>
    <mergeCell ref="AP26:AQ26"/>
    <mergeCell ref="AR26:AS26"/>
    <mergeCell ref="AT26:AU26"/>
    <mergeCell ref="A32:B32"/>
    <mergeCell ref="C32:K32"/>
    <mergeCell ref="A33:B33"/>
    <mergeCell ref="A34:B34"/>
    <mergeCell ref="A35:B35"/>
    <mergeCell ref="R24:S25"/>
    <mergeCell ref="T26:U26"/>
    <mergeCell ref="V26:W26"/>
    <mergeCell ref="N32:V32"/>
    <mergeCell ref="AU32:BC32"/>
    <mergeCell ref="AJ34:AR34"/>
    <mergeCell ref="Y34:AG34"/>
    <mergeCell ref="AU35:BC35"/>
    <mergeCell ref="O38:Y38"/>
    <mergeCell ref="N35:V35"/>
    <mergeCell ref="W36:X36"/>
    <mergeCell ref="Y36:AG36"/>
    <mergeCell ref="Y33:AG33"/>
    <mergeCell ref="W35:X35"/>
    <mergeCell ref="AH32:AI32"/>
    <mergeCell ref="AJ32:AR32"/>
    <mergeCell ref="T23:U23"/>
    <mergeCell ref="AU33:BC33"/>
    <mergeCell ref="AU34:BC34"/>
    <mergeCell ref="AS32:AT32"/>
    <mergeCell ref="AS33:AT33"/>
    <mergeCell ref="AS35:AT35"/>
    <mergeCell ref="AJ35:AR35"/>
    <mergeCell ref="AH33:AI33"/>
    <mergeCell ref="AH34:AI34"/>
    <mergeCell ref="AH35:AI35"/>
    <mergeCell ref="AJ33:AR33"/>
    <mergeCell ref="AT23:AU23"/>
    <mergeCell ref="AR23:AS23"/>
    <mergeCell ref="AL23:AM23"/>
    <mergeCell ref="AB20:AC20"/>
    <mergeCell ref="AH20:AI20"/>
    <mergeCell ref="AJ20:AK20"/>
    <mergeCell ref="AL20:AM20"/>
    <mergeCell ref="AN23:AO23"/>
    <mergeCell ref="AF23:AG23"/>
    <mergeCell ref="AR21:AS22"/>
    <mergeCell ref="AB23:AC23"/>
    <mergeCell ref="AD23:AE23"/>
    <mergeCell ref="AP23:AQ23"/>
    <mergeCell ref="AJ23:AK23"/>
    <mergeCell ref="AJ21:AK22"/>
    <mergeCell ref="AP20:AQ20"/>
    <mergeCell ref="AL21:AM22"/>
    <mergeCell ref="AZ23:BA23"/>
    <mergeCell ref="BB23:BC23"/>
    <mergeCell ref="AV23:AW23"/>
    <mergeCell ref="AX23:AY23"/>
    <mergeCell ref="AZ27:BA28"/>
    <mergeCell ref="AX24:AY25"/>
    <mergeCell ref="AF24:AG25"/>
    <mergeCell ref="AT24:AU25"/>
    <mergeCell ref="AV24:AW25"/>
    <mergeCell ref="AN24:AO25"/>
    <mergeCell ref="AP24:AQ25"/>
    <mergeCell ref="AR24:AS25"/>
    <mergeCell ref="AH24:AI25"/>
    <mergeCell ref="AF26:AG26"/>
    <mergeCell ref="AZ26:BA26"/>
    <mergeCell ref="AX26:AY26"/>
    <mergeCell ref="AL26:AM26"/>
    <mergeCell ref="AJ26:AK26"/>
    <mergeCell ref="BB27:BC28"/>
    <mergeCell ref="AH27:AI28"/>
    <mergeCell ref="AP27:AQ28"/>
    <mergeCell ref="AX27:AY28"/>
    <mergeCell ref="AJ27:AK28"/>
    <mergeCell ref="BB26:BC26"/>
    <mergeCell ref="AV26:AW26"/>
    <mergeCell ref="AU31:BC31"/>
    <mergeCell ref="AL27:AM28"/>
    <mergeCell ref="AN27:AO28"/>
    <mergeCell ref="AL24:AM25"/>
    <mergeCell ref="AR20:AS20"/>
    <mergeCell ref="AR18:AS19"/>
    <mergeCell ref="AT20:AU20"/>
    <mergeCell ref="AF21:AG22"/>
    <mergeCell ref="Y31:AG31"/>
    <mergeCell ref="AH23:AI23"/>
    <mergeCell ref="AV27:AW28"/>
    <mergeCell ref="AR27:AS28"/>
    <mergeCell ref="AT27:AU28"/>
    <mergeCell ref="AJ24:AK25"/>
    <mergeCell ref="AD24:AE25"/>
    <mergeCell ref="X18:Y19"/>
    <mergeCell ref="Z23:AA23"/>
    <mergeCell ref="AB24:AC25"/>
    <mergeCell ref="Z18:AA19"/>
    <mergeCell ref="AB18:AC19"/>
    <mergeCell ref="AD18:AE19"/>
    <mergeCell ref="AH31:AI31"/>
    <mergeCell ref="AZ21:BA22"/>
    <mergeCell ref="AZ20:BA20"/>
    <mergeCell ref="AD20:AE20"/>
    <mergeCell ref="AF20:AG20"/>
    <mergeCell ref="BB17:BC17"/>
    <mergeCell ref="AL18:AM19"/>
    <mergeCell ref="BB18:BC19"/>
    <mergeCell ref="AZ18:BA19"/>
    <mergeCell ref="AP17:AQ17"/>
    <mergeCell ref="AR17:AS17"/>
    <mergeCell ref="AT17:AU17"/>
    <mergeCell ref="AJ18:AK19"/>
    <mergeCell ref="AH18:AI19"/>
    <mergeCell ref="AH17:AI17"/>
    <mergeCell ref="AZ17:BA17"/>
    <mergeCell ref="AV17:AW17"/>
    <mergeCell ref="AV18:AW19"/>
    <mergeCell ref="AT18:AU19"/>
    <mergeCell ref="AP18:AQ19"/>
    <mergeCell ref="AN20:AO20"/>
    <mergeCell ref="AF18:AG19"/>
    <mergeCell ref="AJ17:AK17"/>
    <mergeCell ref="AL17:AM17"/>
    <mergeCell ref="AN17:AO17"/>
    <mergeCell ref="AF17:AG17"/>
    <mergeCell ref="BB21:BC22"/>
    <mergeCell ref="AN21:AO22"/>
    <mergeCell ref="C31:K31"/>
    <mergeCell ref="AT21:AU22"/>
    <mergeCell ref="AS31:AT31"/>
    <mergeCell ref="AJ31:AR31"/>
    <mergeCell ref="AZ24:BA25"/>
    <mergeCell ref="BB24:BC25"/>
    <mergeCell ref="P16:BC16"/>
    <mergeCell ref="AV21:AW22"/>
    <mergeCell ref="AX21:AY22"/>
    <mergeCell ref="V20:W20"/>
    <mergeCell ref="X20:Y20"/>
    <mergeCell ref="Z20:AA20"/>
    <mergeCell ref="AH21:AI22"/>
    <mergeCell ref="AB21:AC22"/>
    <mergeCell ref="BB20:BC20"/>
    <mergeCell ref="AX20:AY20"/>
    <mergeCell ref="AD21:AE22"/>
    <mergeCell ref="Z21:AA22"/>
    <mergeCell ref="AV20:AW20"/>
    <mergeCell ref="AP21:AQ22"/>
    <mergeCell ref="V18:W19"/>
    <mergeCell ref="X17:Y17"/>
    <mergeCell ref="A2:AM3"/>
    <mergeCell ref="A42:C42"/>
    <mergeCell ref="O41:Y41"/>
    <mergeCell ref="AC51:AQ52"/>
    <mergeCell ref="C35:K35"/>
    <mergeCell ref="N33:V33"/>
    <mergeCell ref="N34:V34"/>
    <mergeCell ref="L33:M33"/>
    <mergeCell ref="L34:M34"/>
    <mergeCell ref="N36:V36"/>
    <mergeCell ref="L35:M35"/>
    <mergeCell ref="L36:M36"/>
    <mergeCell ref="D38:N38"/>
    <mergeCell ref="A38:C41"/>
    <mergeCell ref="O39:Y39"/>
    <mergeCell ref="AH36:AI36"/>
    <mergeCell ref="AK40:BC41"/>
    <mergeCell ref="AS36:AT36"/>
    <mergeCell ref="AK38:BC38"/>
    <mergeCell ref="A16:C22"/>
    <mergeCell ref="D16:O16"/>
    <mergeCell ref="A31:B31"/>
    <mergeCell ref="D11:R11"/>
    <mergeCell ref="D12:R13"/>
    <mergeCell ref="AK39:BC39"/>
    <mergeCell ref="Z41:AJ41"/>
    <mergeCell ref="AU36:BC36"/>
    <mergeCell ref="AH58:AI58"/>
    <mergeCell ref="AJ58:AK58"/>
    <mergeCell ref="AL58:AM58"/>
    <mergeCell ref="AB58:AC58"/>
    <mergeCell ref="AR59:AS60"/>
    <mergeCell ref="AF59:AG60"/>
    <mergeCell ref="Z39:AJ39"/>
    <mergeCell ref="Z40:AJ40"/>
    <mergeCell ref="AJ36:AR36"/>
    <mergeCell ref="O40:Y40"/>
    <mergeCell ref="A47:AM48"/>
    <mergeCell ref="T58:U58"/>
    <mergeCell ref="A43:C43"/>
    <mergeCell ref="Z58:AA58"/>
    <mergeCell ref="AD58:AE58"/>
    <mergeCell ref="AC53:AQ55"/>
    <mergeCell ref="L53:Z55"/>
    <mergeCell ref="Z38:AJ38"/>
    <mergeCell ref="D40:N40"/>
    <mergeCell ref="D41:N41"/>
    <mergeCell ref="D42:N42"/>
    <mergeCell ref="D43:N43"/>
    <mergeCell ref="A57:C63"/>
    <mergeCell ref="D57:O57"/>
    <mergeCell ref="P57:BC57"/>
    <mergeCell ref="P58:Q58"/>
    <mergeCell ref="AX58:AY58"/>
    <mergeCell ref="V58:W58"/>
    <mergeCell ref="Z61:AA61"/>
    <mergeCell ref="AB61:AC61"/>
    <mergeCell ref="AV61:AW61"/>
    <mergeCell ref="AX61:AY61"/>
    <mergeCell ref="AZ61:BA61"/>
    <mergeCell ref="BB61:BC61"/>
    <mergeCell ref="AR61:AS61"/>
    <mergeCell ref="AT61:AU61"/>
    <mergeCell ref="AT59:AU60"/>
    <mergeCell ref="O42:BC42"/>
    <mergeCell ref="AH59:AI60"/>
    <mergeCell ref="AJ59:AK60"/>
    <mergeCell ref="AL59:AM60"/>
    <mergeCell ref="X58:Y58"/>
    <mergeCell ref="L51:Z52"/>
    <mergeCell ref="R58:S58"/>
    <mergeCell ref="AR48:BC49"/>
    <mergeCell ref="AP58:AQ58"/>
    <mergeCell ref="AR58:AS58"/>
    <mergeCell ref="AT58:AU58"/>
    <mergeCell ref="BB58:BC58"/>
    <mergeCell ref="AF58:AG58"/>
    <mergeCell ref="AN58:AO58"/>
    <mergeCell ref="BB59:BC60"/>
    <mergeCell ref="AV59:AW60"/>
    <mergeCell ref="AZ58:BA58"/>
    <mergeCell ref="AV58:AW58"/>
    <mergeCell ref="P59:Q60"/>
    <mergeCell ref="R59:S60"/>
    <mergeCell ref="AZ62:BA63"/>
    <mergeCell ref="BB62:BC63"/>
    <mergeCell ref="AH67:AI67"/>
    <mergeCell ref="A64:C69"/>
    <mergeCell ref="P64:Q64"/>
    <mergeCell ref="R64:S64"/>
    <mergeCell ref="AF64:AG64"/>
    <mergeCell ref="AH64:AI64"/>
    <mergeCell ref="X64:Y64"/>
    <mergeCell ref="AX64:AY64"/>
    <mergeCell ref="AN62:AO63"/>
    <mergeCell ref="AP62:AQ63"/>
    <mergeCell ref="AR62:AS63"/>
    <mergeCell ref="AT62:AU63"/>
    <mergeCell ref="AR64:AS64"/>
    <mergeCell ref="AT64:AU64"/>
    <mergeCell ref="AV62:AW63"/>
    <mergeCell ref="AX62:AY63"/>
    <mergeCell ref="AJ62:AK63"/>
    <mergeCell ref="AL62:AM63"/>
    <mergeCell ref="AX68:AY69"/>
    <mergeCell ref="AD64:AE64"/>
    <mergeCell ref="T64:U64"/>
    <mergeCell ref="V64:W64"/>
    <mergeCell ref="C90:BA90"/>
    <mergeCell ref="C92:BA92"/>
    <mergeCell ref="AV65:AW66"/>
    <mergeCell ref="AX65:AY66"/>
    <mergeCell ref="AZ65:BA66"/>
    <mergeCell ref="AF65:AG66"/>
    <mergeCell ref="AH65:AI66"/>
    <mergeCell ref="AJ65:AK66"/>
    <mergeCell ref="AL65:AM66"/>
    <mergeCell ref="C84:BA84"/>
    <mergeCell ref="AV67:AW67"/>
    <mergeCell ref="AX67:AY67"/>
    <mergeCell ref="AN65:AO66"/>
    <mergeCell ref="AP65:AQ66"/>
    <mergeCell ref="AR65:AS66"/>
    <mergeCell ref="AT65:AU66"/>
    <mergeCell ref="AR67:AS67"/>
    <mergeCell ref="AT67:AU67"/>
    <mergeCell ref="P68:Q69"/>
    <mergeCell ref="R68:S69"/>
    <mergeCell ref="T68:U69"/>
    <mergeCell ref="C88:BA88"/>
    <mergeCell ref="C74:BA74"/>
    <mergeCell ref="C76:BA76"/>
    <mergeCell ref="AJ61:AK61"/>
    <mergeCell ref="AD61:AE61"/>
    <mergeCell ref="AN59:AO60"/>
    <mergeCell ref="AP59:AQ60"/>
    <mergeCell ref="P62:Q63"/>
    <mergeCell ref="R62:S63"/>
    <mergeCell ref="T62:U63"/>
    <mergeCell ref="V62:W63"/>
    <mergeCell ref="X62:Y63"/>
    <mergeCell ref="R61:S61"/>
    <mergeCell ref="T61:U61"/>
    <mergeCell ref="V61:W61"/>
    <mergeCell ref="X61:Y61"/>
    <mergeCell ref="AF62:AG63"/>
    <mergeCell ref="AH62:AI63"/>
    <mergeCell ref="AD62:AE63"/>
    <mergeCell ref="C78:BA78"/>
    <mergeCell ref="C80:BA80"/>
    <mergeCell ref="V59:W60"/>
    <mergeCell ref="AD59:AE60"/>
    <mergeCell ref="C82:BA82"/>
    <mergeCell ref="AZ68:BA69"/>
    <mergeCell ref="AD68:AE69"/>
    <mergeCell ref="C86:BA86"/>
    <mergeCell ref="AF68:AG69"/>
    <mergeCell ref="AH68:AI69"/>
    <mergeCell ref="AJ68:AK69"/>
    <mergeCell ref="AL68:AM69"/>
    <mergeCell ref="AN68:AO69"/>
    <mergeCell ref="AX59:AY60"/>
    <mergeCell ref="AZ59:BA60"/>
    <mergeCell ref="AL61:AM61"/>
    <mergeCell ref="AF61:AG61"/>
    <mergeCell ref="AH61:AI61"/>
    <mergeCell ref="X59:Y60"/>
    <mergeCell ref="AN61:AO61"/>
    <mergeCell ref="AP61:AQ61"/>
    <mergeCell ref="P61:Q61"/>
    <mergeCell ref="Z59:AA60"/>
    <mergeCell ref="AB59:AC60"/>
    <mergeCell ref="X65:Y66"/>
    <mergeCell ref="Z65:AA66"/>
    <mergeCell ref="AB62:AC63"/>
    <mergeCell ref="Z62:AA63"/>
    <mergeCell ref="AB68:AC69"/>
    <mergeCell ref="P67:Q67"/>
    <mergeCell ref="R67:S67"/>
    <mergeCell ref="X67:Y67"/>
    <mergeCell ref="Z67:AA67"/>
    <mergeCell ref="BB68:BC69"/>
    <mergeCell ref="AP68:AQ69"/>
    <mergeCell ref="AR68:AS69"/>
    <mergeCell ref="AT68:AU69"/>
    <mergeCell ref="AV68:AW69"/>
    <mergeCell ref="V68:W69"/>
    <mergeCell ref="X68:Y69"/>
    <mergeCell ref="Z68:AA69"/>
    <mergeCell ref="T67:U67"/>
    <mergeCell ref="V67:W67"/>
    <mergeCell ref="AN67:AO67"/>
    <mergeCell ref="AP67:AQ67"/>
    <mergeCell ref="AB67:AC67"/>
    <mergeCell ref="AD67:AE67"/>
    <mergeCell ref="AJ67:AK67"/>
    <mergeCell ref="AL67:AM67"/>
    <mergeCell ref="AF67:AG67"/>
    <mergeCell ref="AZ67:BA67"/>
    <mergeCell ref="AU11:BC11"/>
    <mergeCell ref="AU12:BC13"/>
    <mergeCell ref="A4:K6"/>
    <mergeCell ref="N4:AK7"/>
    <mergeCell ref="A9:W10"/>
    <mergeCell ref="BB67:BC67"/>
    <mergeCell ref="BB64:BC64"/>
    <mergeCell ref="P65:Q66"/>
    <mergeCell ref="R65:S66"/>
    <mergeCell ref="T65:U66"/>
    <mergeCell ref="V65:W66"/>
    <mergeCell ref="AB65:AC66"/>
    <mergeCell ref="AN64:AO64"/>
    <mergeCell ref="AP64:AQ64"/>
    <mergeCell ref="AD65:AE66"/>
    <mergeCell ref="AV64:AW64"/>
    <mergeCell ref="BB65:BC66"/>
    <mergeCell ref="AJ64:AK64"/>
    <mergeCell ref="AL64:AM64"/>
    <mergeCell ref="Z64:AA64"/>
    <mergeCell ref="AB64:AC64"/>
    <mergeCell ref="AZ64:BA64"/>
    <mergeCell ref="T59:U60"/>
    <mergeCell ref="AD27:AE28"/>
    <mergeCell ref="S12:AT13"/>
    <mergeCell ref="Z17:AA17"/>
    <mergeCell ref="P17:Q17"/>
    <mergeCell ref="R17:S17"/>
    <mergeCell ref="T17:U17"/>
    <mergeCell ref="V17:W17"/>
    <mergeCell ref="AD17:AE17"/>
    <mergeCell ref="R20:S20"/>
    <mergeCell ref="T20:U20"/>
    <mergeCell ref="AN18:AO19"/>
    <mergeCell ref="AB17:AC17"/>
  </mergeCells>
  <phoneticPr fontId="3"/>
  <conditionalFormatting sqref="S11:S12 AU12 P16:BC16 O42 P57:BC57 A72:BA73 BB72:BC94 A74:B93 A94:BA94">
    <cfRule type="cellIs" dxfId="2" priority="1" stopIfTrue="1" operator="equal">
      <formula>0</formula>
    </cfRule>
  </conditionalFormatting>
  <pageMargins left="0.43307086614173229" right="0.39370078740157483" top="0.59055118110236227" bottom="0.59055118110236227" header="0.51181102362204722" footer="0.51181102362204722"/>
  <pageSetup paperSize="9" scale="96" orientation="portrait" horizontalDpi="4294967293" verticalDpi="1200" r:id="rId1"/>
  <headerFooter alignWithMargins="0"/>
  <rowBreaks count="1" manualBreakCount="1">
    <brk id="45" max="5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1"/>
  <sheetViews>
    <sheetView showGridLines="0" zoomScale="85" zoomScaleNormal="85" workbookViewId="0">
      <selection activeCell="H4" sqref="H4:K4"/>
    </sheetView>
  </sheetViews>
  <sheetFormatPr defaultColWidth="8.88671875" defaultRowHeight="13.2"/>
  <cols>
    <col min="1" max="1" width="3.44140625" style="115" bestFit="1" customWidth="1"/>
    <col min="2" max="2" width="25.6640625" style="115" customWidth="1"/>
    <col min="3" max="3" width="27.88671875" style="115" bestFit="1" customWidth="1"/>
    <col min="4" max="4" width="15.44140625" style="115" bestFit="1" customWidth="1"/>
    <col min="5" max="5" width="10.6640625" style="115" bestFit="1" customWidth="1"/>
    <col min="6" max="6" width="15.44140625" style="115" bestFit="1" customWidth="1"/>
    <col min="7" max="7" width="15.109375" style="115" bestFit="1" customWidth="1"/>
    <col min="8" max="11" width="3.33203125" style="115" customWidth="1"/>
    <col min="12" max="12" width="10.6640625" style="115" bestFit="1" customWidth="1"/>
    <col min="13" max="22" width="5.6640625" style="115" customWidth="1"/>
    <col min="23" max="24" width="9" style="115" customWidth="1"/>
    <col min="25" max="25" width="18" style="115" bestFit="1" customWidth="1"/>
    <col min="26" max="26" width="14.6640625" style="115" customWidth="1"/>
    <col min="27" max="27" width="20.44140625" style="115" customWidth="1"/>
    <col min="28" max="28" width="13" style="115" bestFit="1" customWidth="1"/>
    <col min="29" max="29" width="13.44140625" style="115" customWidth="1"/>
    <col min="30" max="16384" width="8.88671875" style="115"/>
  </cols>
  <sheetData>
    <row r="1" spans="1:29" ht="19.2">
      <c r="A1" s="113"/>
      <c r="B1" s="108"/>
      <c r="C1" s="108"/>
      <c r="D1" s="109"/>
      <c r="E1" s="109"/>
      <c r="F1" s="109"/>
      <c r="G1" s="109"/>
      <c r="H1" s="109"/>
      <c r="I1" s="109"/>
      <c r="J1" s="109"/>
      <c r="K1" s="114" t="s">
        <v>169</v>
      </c>
      <c r="L1" s="110"/>
      <c r="M1" s="110"/>
      <c r="N1" s="110"/>
      <c r="O1" s="111"/>
      <c r="P1" s="111"/>
      <c r="Q1" s="111"/>
    </row>
    <row r="2" spans="1:29" ht="28.2">
      <c r="A2" s="507" t="str">
        <f>CONCATENATE(基本情報入力①プログラム原稿!A1,"使用曲目報告書")</f>
        <v>第38回全日本高校・大学ダンスフェスティバル（神戸）　使用曲目報告書</v>
      </c>
      <c r="B2" s="507"/>
      <c r="C2" s="507"/>
      <c r="D2" s="507"/>
      <c r="E2" s="507"/>
      <c r="F2" s="507"/>
      <c r="G2" s="112" t="s">
        <v>106</v>
      </c>
      <c r="H2" s="508" t="str">
        <f>IF(基本情報入力①プログラム原稿!A22="","",基本情報入力①プログラム原稿!A22)</f>
        <v/>
      </c>
      <c r="I2" s="509"/>
      <c r="J2" s="509"/>
      <c r="K2" s="510"/>
      <c r="L2" s="527" t="str">
        <f>IF(COUNTIF(L9:L18,"外国作品")&gt;0,"【要対応】必ずサブ出版の許諾を確認してください","")</f>
        <v/>
      </c>
      <c r="M2" s="528"/>
      <c r="N2" s="528"/>
      <c r="O2" s="528"/>
      <c r="P2" s="528"/>
      <c r="Q2" s="528"/>
      <c r="R2" s="528"/>
      <c r="S2" s="528"/>
      <c r="T2" s="528"/>
      <c r="U2" s="528"/>
      <c r="V2" s="528"/>
      <c r="W2" s="528"/>
      <c r="X2" s="528"/>
      <c r="Y2" s="528"/>
      <c r="Z2" s="528"/>
    </row>
    <row r="3" spans="1:29" ht="18.75" customHeight="1">
      <c r="A3" s="37"/>
      <c r="B3" s="159"/>
      <c r="C3" s="34"/>
      <c r="D3" s="34"/>
      <c r="E3" s="36"/>
      <c r="F3" s="34"/>
      <c r="G3" s="34"/>
      <c r="H3" s="35"/>
      <c r="I3" s="35"/>
      <c r="J3" s="35"/>
      <c r="K3" s="35"/>
      <c r="L3" s="526" t="str">
        <f>IF(COUNTIF($M$9:$X$18,"J(×)")+COUNTIF(M9:X18,"J(△)")&gt;0,"【要確認】NexToneでも「△」「×」となる項目がある場合は、必ずその項目について、権利元へ許諾をとってください","")</f>
        <v/>
      </c>
      <c r="M3" s="526"/>
      <c r="N3" s="526"/>
      <c r="O3" s="526"/>
      <c r="P3" s="526"/>
      <c r="Q3" s="526"/>
      <c r="R3" s="526"/>
      <c r="S3" s="526"/>
      <c r="T3" s="526"/>
      <c r="U3" s="526"/>
      <c r="V3" s="526"/>
      <c r="W3" s="526"/>
      <c r="X3" s="526"/>
      <c r="Y3" s="526"/>
      <c r="Z3" s="526"/>
    </row>
    <row r="4" spans="1:29" ht="30" customHeight="1">
      <c r="A4" s="511" t="s">
        <v>104</v>
      </c>
      <c r="B4" s="512"/>
      <c r="C4" s="513" t="str">
        <f>IF(基本情報入力①プログラム原稿!A9="","",基本情報入力①プログラム原稿!A9)</f>
        <v/>
      </c>
      <c r="D4" s="512"/>
      <c r="E4" s="512"/>
      <c r="F4" s="512"/>
      <c r="G4" s="117" t="s">
        <v>170</v>
      </c>
      <c r="H4" s="514"/>
      <c r="I4" s="515"/>
      <c r="J4" s="515"/>
      <c r="K4" s="516"/>
      <c r="L4" s="527" t="str">
        <f>IF(COUNTIF(Y9:Y18,"許諾済み")+COUNTIF(Z9:Z18,"許諾済み")&gt;0,"【要対応】許諾書はメールで添付 orAB 用紙に同封して送付してください","")</f>
        <v/>
      </c>
      <c r="M4" s="528"/>
      <c r="N4" s="528"/>
      <c r="O4" s="528"/>
      <c r="P4" s="528"/>
      <c r="Q4" s="528"/>
      <c r="R4" s="528"/>
      <c r="S4" s="528"/>
      <c r="T4" s="528"/>
      <c r="U4" s="528"/>
      <c r="V4" s="528"/>
      <c r="W4" s="528"/>
      <c r="X4" s="528"/>
      <c r="Y4" s="528"/>
      <c r="Z4" s="528"/>
    </row>
    <row r="5" spans="1:29">
      <c r="R5" s="116"/>
    </row>
    <row r="6" spans="1:29">
      <c r="A6" s="517" t="s">
        <v>171</v>
      </c>
      <c r="B6" s="520" t="s">
        <v>172</v>
      </c>
      <c r="C6" s="523" t="s">
        <v>173</v>
      </c>
      <c r="D6" s="523" t="s">
        <v>174</v>
      </c>
      <c r="E6" s="523" t="s">
        <v>175</v>
      </c>
      <c r="F6" s="523" t="s">
        <v>176</v>
      </c>
      <c r="G6" s="523" t="s">
        <v>177</v>
      </c>
      <c r="H6" s="523" t="s">
        <v>178</v>
      </c>
      <c r="I6" s="523"/>
      <c r="J6" s="523"/>
      <c r="K6" s="540"/>
      <c r="L6" s="542" t="s">
        <v>179</v>
      </c>
      <c r="M6" s="520" t="s">
        <v>180</v>
      </c>
      <c r="N6" s="523"/>
      <c r="O6" s="523"/>
      <c r="P6" s="523"/>
      <c r="Q6" s="523"/>
      <c r="R6" s="523"/>
      <c r="S6" s="523"/>
      <c r="T6" s="523"/>
      <c r="U6" s="523"/>
      <c r="V6" s="523"/>
      <c r="W6" s="523"/>
      <c r="X6" s="523"/>
      <c r="Y6" s="523"/>
      <c r="Z6" s="545"/>
      <c r="AA6" s="520" t="s">
        <v>181</v>
      </c>
      <c r="AB6" s="523"/>
      <c r="AC6" s="545"/>
    </row>
    <row r="7" spans="1:29" ht="18.75" customHeight="1">
      <c r="A7" s="518"/>
      <c r="B7" s="521"/>
      <c r="C7" s="524"/>
      <c r="D7" s="524"/>
      <c r="E7" s="524"/>
      <c r="F7" s="524"/>
      <c r="G7" s="524"/>
      <c r="H7" s="524"/>
      <c r="I7" s="524"/>
      <c r="J7" s="524"/>
      <c r="K7" s="537"/>
      <c r="L7" s="543"/>
      <c r="M7" s="546" t="s">
        <v>182</v>
      </c>
      <c r="N7" s="506"/>
      <c r="O7" s="505" t="s">
        <v>183</v>
      </c>
      <c r="P7" s="506"/>
      <c r="Q7" s="505" t="s">
        <v>184</v>
      </c>
      <c r="R7" s="506"/>
      <c r="S7" s="505" t="s">
        <v>185</v>
      </c>
      <c r="T7" s="506"/>
      <c r="U7" s="505" t="s">
        <v>186</v>
      </c>
      <c r="V7" s="506"/>
      <c r="W7" s="537" t="s">
        <v>187</v>
      </c>
      <c r="X7" s="538"/>
      <c r="Y7" s="539" t="s">
        <v>188</v>
      </c>
      <c r="Z7" s="529" t="s">
        <v>189</v>
      </c>
      <c r="AA7" s="521" t="s">
        <v>190</v>
      </c>
      <c r="AB7" s="524" t="s">
        <v>191</v>
      </c>
      <c r="AC7" s="529" t="s">
        <v>192</v>
      </c>
    </row>
    <row r="8" spans="1:29">
      <c r="A8" s="519"/>
      <c r="B8" s="522"/>
      <c r="C8" s="525"/>
      <c r="D8" s="525"/>
      <c r="E8" s="525"/>
      <c r="F8" s="525"/>
      <c r="G8" s="525"/>
      <c r="H8" s="525"/>
      <c r="I8" s="525"/>
      <c r="J8" s="525"/>
      <c r="K8" s="541"/>
      <c r="L8" s="544"/>
      <c r="M8" s="118" t="s">
        <v>193</v>
      </c>
      <c r="N8" s="119" t="s">
        <v>194</v>
      </c>
      <c r="O8" s="119" t="s">
        <v>193</v>
      </c>
      <c r="P8" s="119" t="s">
        <v>194</v>
      </c>
      <c r="Q8" s="119" t="s">
        <v>193</v>
      </c>
      <c r="R8" s="119" t="s">
        <v>194</v>
      </c>
      <c r="S8" s="119" t="s">
        <v>193</v>
      </c>
      <c r="T8" s="119" t="s">
        <v>194</v>
      </c>
      <c r="U8" s="119" t="s">
        <v>193</v>
      </c>
      <c r="V8" s="119" t="s">
        <v>194</v>
      </c>
      <c r="W8" s="120" t="s">
        <v>195</v>
      </c>
      <c r="X8" s="120" t="s">
        <v>196</v>
      </c>
      <c r="Y8" s="525"/>
      <c r="Z8" s="530"/>
      <c r="AA8" s="522"/>
      <c r="AB8" s="525"/>
      <c r="AC8" s="530"/>
    </row>
    <row r="9" spans="1:29" ht="25.05" customHeight="1">
      <c r="A9" s="121">
        <v>1</v>
      </c>
      <c r="B9" s="122"/>
      <c r="C9" s="123"/>
      <c r="D9" s="123"/>
      <c r="E9" s="123"/>
      <c r="F9" s="123"/>
      <c r="G9" s="123"/>
      <c r="H9" s="124"/>
      <c r="I9" s="125" t="s">
        <v>197</v>
      </c>
      <c r="J9" s="124"/>
      <c r="K9" s="125" t="s">
        <v>100</v>
      </c>
      <c r="L9" s="126"/>
      <c r="M9" s="127"/>
      <c r="N9" s="128"/>
      <c r="O9" s="128"/>
      <c r="P9" s="128"/>
      <c r="Q9" s="128"/>
      <c r="R9" s="128"/>
      <c r="S9" s="128"/>
      <c r="T9" s="128"/>
      <c r="U9" s="128"/>
      <c r="V9" s="128"/>
      <c r="W9" s="123"/>
      <c r="X9" s="123"/>
      <c r="Y9" s="123"/>
      <c r="Z9" s="160"/>
      <c r="AA9" s="129"/>
      <c r="AB9" s="124"/>
      <c r="AC9" s="130"/>
    </row>
    <row r="10" spans="1:29" ht="25.05" customHeight="1">
      <c r="A10" s="131">
        <v>2</v>
      </c>
      <c r="B10" s="132"/>
      <c r="C10" s="133"/>
      <c r="D10" s="133"/>
      <c r="E10" s="133"/>
      <c r="F10" s="133"/>
      <c r="G10" s="133"/>
      <c r="H10" s="134"/>
      <c r="I10" s="135" t="s">
        <v>197</v>
      </c>
      <c r="J10" s="134"/>
      <c r="K10" s="135" t="s">
        <v>100</v>
      </c>
      <c r="L10" s="136"/>
      <c r="M10" s="137"/>
      <c r="N10" s="138"/>
      <c r="O10" s="138"/>
      <c r="P10" s="138"/>
      <c r="Q10" s="138"/>
      <c r="R10" s="138"/>
      <c r="S10" s="138"/>
      <c r="T10" s="138"/>
      <c r="U10" s="138"/>
      <c r="V10" s="138"/>
      <c r="W10" s="133"/>
      <c r="X10" s="133"/>
      <c r="Y10" s="133"/>
      <c r="Z10" s="162"/>
      <c r="AA10" s="136"/>
      <c r="AB10" s="134"/>
      <c r="AC10" s="139"/>
    </row>
    <row r="11" spans="1:29" ht="25.05" customHeight="1">
      <c r="A11" s="140">
        <v>3</v>
      </c>
      <c r="B11" s="141"/>
      <c r="C11" s="142"/>
      <c r="D11" s="142"/>
      <c r="E11" s="133"/>
      <c r="F11" s="133"/>
      <c r="G11" s="133"/>
      <c r="H11" s="134"/>
      <c r="I11" s="135" t="s">
        <v>197</v>
      </c>
      <c r="J11" s="134"/>
      <c r="K11" s="135" t="s">
        <v>100</v>
      </c>
      <c r="L11" s="126"/>
      <c r="M11" s="137"/>
      <c r="N11" s="138"/>
      <c r="O11" s="138"/>
      <c r="P11" s="138"/>
      <c r="Q11" s="138"/>
      <c r="R11" s="138"/>
      <c r="S11" s="138"/>
      <c r="T11" s="138"/>
      <c r="U11" s="138"/>
      <c r="V11" s="138"/>
      <c r="W11" s="133"/>
      <c r="X11" s="133"/>
      <c r="Y11" s="133"/>
      <c r="Z11" s="162"/>
      <c r="AA11" s="136"/>
      <c r="AB11" s="134"/>
      <c r="AC11" s="139"/>
    </row>
    <row r="12" spans="1:29" ht="25.05" customHeight="1">
      <c r="A12" s="143">
        <v>4</v>
      </c>
      <c r="B12" s="144"/>
      <c r="C12" s="133"/>
      <c r="D12" s="133"/>
      <c r="E12" s="133"/>
      <c r="F12" s="133"/>
      <c r="G12" s="133"/>
      <c r="H12" s="134"/>
      <c r="I12" s="135" t="s">
        <v>197</v>
      </c>
      <c r="J12" s="134"/>
      <c r="K12" s="135" t="s">
        <v>100</v>
      </c>
      <c r="L12" s="136"/>
      <c r="M12" s="137"/>
      <c r="N12" s="138"/>
      <c r="O12" s="138"/>
      <c r="P12" s="138"/>
      <c r="Q12" s="138"/>
      <c r="R12" s="138"/>
      <c r="S12" s="138"/>
      <c r="T12" s="138"/>
      <c r="U12" s="138"/>
      <c r="V12" s="138"/>
      <c r="W12" s="133"/>
      <c r="X12" s="133"/>
      <c r="Y12" s="133"/>
      <c r="Z12" s="162"/>
      <c r="AA12" s="136"/>
      <c r="AB12" s="134"/>
      <c r="AC12" s="139"/>
    </row>
    <row r="13" spans="1:29" ht="25.05" customHeight="1">
      <c r="A13" s="143">
        <v>5</v>
      </c>
      <c r="B13" s="144"/>
      <c r="C13" s="133"/>
      <c r="D13" s="133"/>
      <c r="E13" s="133"/>
      <c r="F13" s="133"/>
      <c r="G13" s="133"/>
      <c r="H13" s="134"/>
      <c r="I13" s="135" t="s">
        <v>197</v>
      </c>
      <c r="J13" s="134"/>
      <c r="K13" s="135" t="s">
        <v>100</v>
      </c>
      <c r="L13" s="136"/>
      <c r="M13" s="137"/>
      <c r="N13" s="138"/>
      <c r="O13" s="138"/>
      <c r="P13" s="138"/>
      <c r="Q13" s="138"/>
      <c r="R13" s="138"/>
      <c r="S13" s="138"/>
      <c r="T13" s="138"/>
      <c r="U13" s="138"/>
      <c r="V13" s="138"/>
      <c r="W13" s="133"/>
      <c r="X13" s="133"/>
      <c r="Y13" s="133"/>
      <c r="Z13" s="163"/>
      <c r="AA13" s="136"/>
      <c r="AB13" s="134"/>
      <c r="AC13" s="139"/>
    </row>
    <row r="14" spans="1:29" ht="25.05" customHeight="1">
      <c r="A14" s="143">
        <v>6</v>
      </c>
      <c r="B14" s="144"/>
      <c r="C14" s="133"/>
      <c r="D14" s="133"/>
      <c r="E14" s="133"/>
      <c r="F14" s="133"/>
      <c r="G14" s="133"/>
      <c r="H14" s="134"/>
      <c r="I14" s="135" t="s">
        <v>197</v>
      </c>
      <c r="J14" s="134"/>
      <c r="K14" s="135" t="s">
        <v>100</v>
      </c>
      <c r="L14" s="136"/>
      <c r="M14" s="137"/>
      <c r="N14" s="138"/>
      <c r="O14" s="138"/>
      <c r="P14" s="138"/>
      <c r="Q14" s="138"/>
      <c r="R14" s="138"/>
      <c r="S14" s="138"/>
      <c r="T14" s="138"/>
      <c r="U14" s="138"/>
      <c r="V14" s="138"/>
      <c r="W14" s="133"/>
      <c r="X14" s="133"/>
      <c r="Y14" s="133"/>
      <c r="Z14" s="163"/>
      <c r="AA14" s="136"/>
      <c r="AB14" s="134"/>
      <c r="AC14" s="139"/>
    </row>
    <row r="15" spans="1:29" ht="25.05" customHeight="1">
      <c r="A15" s="143">
        <v>7</v>
      </c>
      <c r="B15" s="144"/>
      <c r="C15" s="133"/>
      <c r="D15" s="133"/>
      <c r="E15" s="133"/>
      <c r="F15" s="133"/>
      <c r="G15" s="133"/>
      <c r="H15" s="134"/>
      <c r="I15" s="135" t="s">
        <v>197</v>
      </c>
      <c r="J15" s="134"/>
      <c r="K15" s="135" t="s">
        <v>100</v>
      </c>
      <c r="L15" s="136"/>
      <c r="M15" s="137"/>
      <c r="N15" s="138"/>
      <c r="O15" s="138"/>
      <c r="P15" s="138"/>
      <c r="Q15" s="138"/>
      <c r="R15" s="138"/>
      <c r="S15" s="138"/>
      <c r="T15" s="138"/>
      <c r="U15" s="138"/>
      <c r="V15" s="138"/>
      <c r="W15" s="133"/>
      <c r="X15" s="133"/>
      <c r="Y15" s="133"/>
      <c r="Z15" s="164"/>
      <c r="AA15" s="136"/>
      <c r="AB15" s="134"/>
      <c r="AC15" s="139"/>
    </row>
    <row r="16" spans="1:29" ht="25.05" customHeight="1">
      <c r="A16" s="143">
        <v>8</v>
      </c>
      <c r="B16" s="144"/>
      <c r="C16" s="133"/>
      <c r="D16" s="133"/>
      <c r="E16" s="133"/>
      <c r="F16" s="133"/>
      <c r="G16" s="133"/>
      <c r="H16" s="134"/>
      <c r="I16" s="135" t="s">
        <v>197</v>
      </c>
      <c r="J16" s="134"/>
      <c r="K16" s="135" t="s">
        <v>100</v>
      </c>
      <c r="L16" s="136"/>
      <c r="M16" s="137"/>
      <c r="N16" s="138"/>
      <c r="O16" s="138"/>
      <c r="P16" s="138"/>
      <c r="Q16" s="138"/>
      <c r="R16" s="138"/>
      <c r="S16" s="138"/>
      <c r="T16" s="138"/>
      <c r="U16" s="138"/>
      <c r="V16" s="138"/>
      <c r="W16" s="133"/>
      <c r="X16" s="133"/>
      <c r="Y16" s="133"/>
      <c r="Z16" s="162"/>
      <c r="AA16" s="136"/>
      <c r="AB16" s="134"/>
      <c r="AC16" s="139"/>
    </row>
    <row r="17" spans="1:29" ht="25.05" customHeight="1">
      <c r="A17" s="143">
        <v>9</v>
      </c>
      <c r="B17" s="144"/>
      <c r="C17" s="133"/>
      <c r="D17" s="133"/>
      <c r="E17" s="133"/>
      <c r="F17" s="133"/>
      <c r="G17" s="133"/>
      <c r="H17" s="134"/>
      <c r="I17" s="135" t="s">
        <v>197</v>
      </c>
      <c r="J17" s="134"/>
      <c r="K17" s="135" t="s">
        <v>100</v>
      </c>
      <c r="L17" s="136"/>
      <c r="M17" s="137"/>
      <c r="N17" s="138"/>
      <c r="O17" s="138"/>
      <c r="P17" s="138"/>
      <c r="Q17" s="138"/>
      <c r="R17" s="138"/>
      <c r="S17" s="138"/>
      <c r="T17" s="138"/>
      <c r="U17" s="138"/>
      <c r="V17" s="138"/>
      <c r="W17" s="133"/>
      <c r="X17" s="133"/>
      <c r="Y17" s="133"/>
      <c r="Z17" s="162"/>
      <c r="AA17" s="136"/>
      <c r="AB17" s="134"/>
      <c r="AC17" s="139"/>
    </row>
    <row r="18" spans="1:29" ht="25.05" customHeight="1">
      <c r="A18" s="145">
        <v>10</v>
      </c>
      <c r="B18" s="146"/>
      <c r="C18" s="147"/>
      <c r="D18" s="147"/>
      <c r="E18" s="147"/>
      <c r="F18" s="147"/>
      <c r="G18" s="147"/>
      <c r="H18" s="148"/>
      <c r="I18" s="149" t="s">
        <v>197</v>
      </c>
      <c r="J18" s="148"/>
      <c r="K18" s="149" t="s">
        <v>100</v>
      </c>
      <c r="L18" s="150"/>
      <c r="M18" s="151"/>
      <c r="N18" s="152"/>
      <c r="O18" s="152"/>
      <c r="P18" s="152"/>
      <c r="Q18" s="152"/>
      <c r="R18" s="152"/>
      <c r="S18" s="152"/>
      <c r="T18" s="152"/>
      <c r="U18" s="152"/>
      <c r="V18" s="152"/>
      <c r="W18" s="147"/>
      <c r="X18" s="147"/>
      <c r="Y18" s="147"/>
      <c r="Z18" s="161"/>
      <c r="AA18" s="150"/>
      <c r="AB18" s="148"/>
      <c r="AC18" s="153"/>
    </row>
    <row r="19" spans="1:29" ht="13.8" thickBot="1"/>
    <row r="20" spans="1:29" ht="35.1" customHeight="1">
      <c r="B20" s="531" t="s">
        <v>198</v>
      </c>
      <c r="C20" s="532"/>
      <c r="D20" s="532"/>
      <c r="E20" s="532"/>
      <c r="F20" s="532"/>
      <c r="G20" s="532"/>
      <c r="H20" s="532"/>
      <c r="I20" s="532"/>
      <c r="J20" s="532"/>
      <c r="K20" s="532"/>
      <c r="L20" s="165"/>
      <c r="M20" s="166"/>
      <c r="N20" s="166"/>
      <c r="O20" s="166"/>
      <c r="P20" s="166"/>
      <c r="Q20" s="166"/>
      <c r="R20" s="166"/>
      <c r="S20" s="166"/>
      <c r="T20" s="166"/>
      <c r="U20" s="166"/>
      <c r="V20" s="166"/>
      <c r="W20" s="166"/>
      <c r="X20" s="166"/>
      <c r="Y20" s="166"/>
      <c r="Z20" s="166"/>
    </row>
    <row r="21" spans="1:29" ht="35.1" customHeight="1">
      <c r="B21" s="533"/>
      <c r="C21" s="534"/>
      <c r="D21" s="534"/>
      <c r="E21" s="534"/>
      <c r="F21" s="534"/>
      <c r="G21" s="534"/>
      <c r="H21" s="534"/>
      <c r="I21" s="534"/>
      <c r="J21" s="534"/>
      <c r="K21" s="534"/>
      <c r="L21" s="154"/>
    </row>
    <row r="22" spans="1:29" ht="35.1" customHeight="1" thickBot="1">
      <c r="B22" s="535"/>
      <c r="C22" s="536"/>
      <c r="D22" s="536"/>
      <c r="E22" s="536"/>
      <c r="F22" s="536"/>
      <c r="G22" s="536"/>
      <c r="H22" s="536"/>
      <c r="I22" s="536"/>
      <c r="J22" s="536"/>
      <c r="K22" s="536"/>
      <c r="L22" s="154"/>
    </row>
    <row r="24" spans="1:29" ht="18" customHeight="1">
      <c r="B24" s="155"/>
    </row>
    <row r="26" spans="1:29">
      <c r="M26" s="156" t="s">
        <v>199</v>
      </c>
      <c r="N26" s="156" t="s">
        <v>200</v>
      </c>
      <c r="O26" s="156" t="s">
        <v>199</v>
      </c>
      <c r="P26" s="156" t="s">
        <v>200</v>
      </c>
      <c r="Q26" s="156" t="s">
        <v>199</v>
      </c>
      <c r="R26" s="156" t="s">
        <v>200</v>
      </c>
      <c r="S26" s="156" t="s">
        <v>199</v>
      </c>
      <c r="T26" s="156" t="s">
        <v>200</v>
      </c>
      <c r="U26" s="156" t="s">
        <v>199</v>
      </c>
      <c r="V26" s="156" t="s">
        <v>200</v>
      </c>
      <c r="Y26" s="156" t="s">
        <v>201</v>
      </c>
      <c r="Z26" s="157" t="s">
        <v>202</v>
      </c>
    </row>
    <row r="27" spans="1:29">
      <c r="M27" s="156" t="s">
        <v>203</v>
      </c>
      <c r="N27" s="156" t="s">
        <v>204</v>
      </c>
      <c r="O27" s="156" t="s">
        <v>203</v>
      </c>
      <c r="P27" s="156" t="s">
        <v>204</v>
      </c>
      <c r="Q27" s="156" t="s">
        <v>203</v>
      </c>
      <c r="R27" s="156" t="s">
        <v>204</v>
      </c>
      <c r="S27" s="156" t="s">
        <v>203</v>
      </c>
      <c r="T27" s="156" t="s">
        <v>204</v>
      </c>
      <c r="U27" s="156" t="s">
        <v>203</v>
      </c>
      <c r="V27" s="156" t="s">
        <v>204</v>
      </c>
      <c r="Y27" s="157" t="s">
        <v>205</v>
      </c>
      <c r="Z27" s="157"/>
    </row>
    <row r="28" spans="1:29">
      <c r="M28" s="156" t="s">
        <v>206</v>
      </c>
      <c r="N28" s="156" t="s">
        <v>207</v>
      </c>
      <c r="O28" s="156" t="s">
        <v>206</v>
      </c>
      <c r="P28" s="156" t="s">
        <v>207</v>
      </c>
      <c r="Q28" s="156" t="s">
        <v>206</v>
      </c>
      <c r="R28" s="156" t="s">
        <v>207</v>
      </c>
      <c r="S28" s="156" t="s">
        <v>206</v>
      </c>
      <c r="T28" s="156" t="s">
        <v>207</v>
      </c>
      <c r="U28" s="156" t="s">
        <v>206</v>
      </c>
      <c r="V28" s="156" t="s">
        <v>207</v>
      </c>
    </row>
    <row r="29" spans="1:29">
      <c r="M29" s="156" t="s">
        <v>208</v>
      </c>
      <c r="N29" s="156" t="s">
        <v>208</v>
      </c>
      <c r="O29" s="156" t="s">
        <v>208</v>
      </c>
      <c r="P29" s="156" t="s">
        <v>208</v>
      </c>
      <c r="Q29" s="156" t="s">
        <v>208</v>
      </c>
      <c r="R29" s="156" t="s">
        <v>208</v>
      </c>
      <c r="S29" s="156" t="s">
        <v>208</v>
      </c>
      <c r="T29" s="156" t="s">
        <v>208</v>
      </c>
      <c r="U29" s="156" t="s">
        <v>208</v>
      </c>
      <c r="V29" s="156" t="s">
        <v>208</v>
      </c>
    </row>
    <row r="30" spans="1:29">
      <c r="M30" s="156" t="s">
        <v>209</v>
      </c>
      <c r="N30" s="156" t="s">
        <v>209</v>
      </c>
      <c r="O30" s="156" t="s">
        <v>209</v>
      </c>
      <c r="P30" s="156" t="s">
        <v>209</v>
      </c>
      <c r="Q30" s="156" t="s">
        <v>209</v>
      </c>
      <c r="R30" s="156" t="s">
        <v>209</v>
      </c>
      <c r="S30" s="156" t="s">
        <v>209</v>
      </c>
      <c r="T30" s="156" t="s">
        <v>209</v>
      </c>
      <c r="U30" s="156" t="s">
        <v>209</v>
      </c>
      <c r="V30" s="156" t="s">
        <v>209</v>
      </c>
    </row>
    <row r="31" spans="1:29">
      <c r="M31" s="156" t="s">
        <v>210</v>
      </c>
      <c r="N31" s="156" t="s">
        <v>210</v>
      </c>
      <c r="O31" s="156" t="s">
        <v>210</v>
      </c>
      <c r="P31" s="156" t="s">
        <v>210</v>
      </c>
      <c r="Q31" s="156" t="s">
        <v>210</v>
      </c>
      <c r="R31" s="156" t="s">
        <v>210</v>
      </c>
      <c r="S31" s="156" t="s">
        <v>210</v>
      </c>
      <c r="T31" s="156" t="s">
        <v>210</v>
      </c>
      <c r="U31" s="156" t="s">
        <v>210</v>
      </c>
      <c r="V31" s="156" t="s">
        <v>210</v>
      </c>
    </row>
  </sheetData>
  <sheetProtection password="9690" sheet="1" selectLockedCells="1"/>
  <mergeCells count="31">
    <mergeCell ref="AC7:AC8"/>
    <mergeCell ref="B20:K22"/>
    <mergeCell ref="U7:V7"/>
    <mergeCell ref="W7:X7"/>
    <mergeCell ref="Y7:Y8"/>
    <mergeCell ref="Z7:Z8"/>
    <mergeCell ref="AA7:AA8"/>
    <mergeCell ref="AB7:AB8"/>
    <mergeCell ref="F6:F8"/>
    <mergeCell ref="G6:G8"/>
    <mergeCell ref="H6:K8"/>
    <mergeCell ref="L6:L8"/>
    <mergeCell ref="M6:Z6"/>
    <mergeCell ref="AA6:AC6"/>
    <mergeCell ref="M7:N7"/>
    <mergeCell ref="O7:P7"/>
    <mergeCell ref="Q7:R7"/>
    <mergeCell ref="S7:T7"/>
    <mergeCell ref="A2:F2"/>
    <mergeCell ref="H2:K2"/>
    <mergeCell ref="A4:B4"/>
    <mergeCell ref="C4:F4"/>
    <mergeCell ref="H4:K4"/>
    <mergeCell ref="A6:A8"/>
    <mergeCell ref="B6:B8"/>
    <mergeCell ref="C6:C8"/>
    <mergeCell ref="D6:D8"/>
    <mergeCell ref="E6:E8"/>
    <mergeCell ref="L3:Z3"/>
    <mergeCell ref="L2:Z2"/>
    <mergeCell ref="L4:Z4"/>
  </mergeCells>
  <phoneticPr fontId="26"/>
  <conditionalFormatting sqref="Y9">
    <cfRule type="expression" dxfId="1" priority="1">
      <formula>$L$9="外国作品"</formula>
    </cfRule>
  </conditionalFormatting>
  <dataValidations count="6">
    <dataValidation type="list" allowBlank="1" showInputMessage="1" showErrorMessage="1" sqref="N9:N18 V9:V18 T9:T18 R9:R18 P9:P18">
      <formula1>$N$26:$N$31</formula1>
    </dataValidation>
    <dataValidation type="list" allowBlank="1" showInputMessage="1" showErrorMessage="1" sqref="R5 U9:U18 S9:S18 Q9:Q18 O9:O18 M9:M18">
      <formula1>$M$26:$M$31</formula1>
    </dataValidation>
    <dataValidation type="list" allowBlank="1" showInputMessage="1" showErrorMessage="1" sqref="Z9:Z18">
      <formula1>$Z$26:$Z$27</formula1>
    </dataValidation>
    <dataValidation type="list" allowBlank="1" showInputMessage="1" showErrorMessage="1" sqref="Y9">
      <formula1>$Y$26:$Y$27</formula1>
    </dataValidation>
    <dataValidation type="list" allowBlank="1" showInputMessage="1" showErrorMessage="1" sqref="L9:L18">
      <formula1>"内国作品,外国作品"</formula1>
    </dataValidation>
    <dataValidation type="list" allowBlank="1" showInputMessage="1" showErrorMessage="1" sqref="Y10:Y18">
      <formula1>"許諾済み,JASRACへ申請"</formula1>
    </dataValidation>
  </dataValidations>
  <pageMargins left="0.70866141732283472" right="0.70866141732283472" top="0.74803149606299213" bottom="0.74803149606299213" header="0.31496062992125984" footer="0.31496062992125984"/>
  <pageSetup paperSize="9" scale="46" orientation="landscape" r:id="rId1"/>
  <colBreaks count="1" manualBreakCount="1">
    <brk id="11" max="1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U54"/>
  <sheetViews>
    <sheetView showGridLines="0" showRowColHeaders="0" view="pageBreakPreview" topLeftCell="A22" zoomScaleNormal="100" zoomScaleSheetLayoutView="100" workbookViewId="0">
      <selection activeCell="L44" sqref="L44:AE45"/>
    </sheetView>
  </sheetViews>
  <sheetFormatPr defaultColWidth="2.21875" defaultRowHeight="13.2"/>
  <cols>
    <col min="1" max="16384" width="2.21875" style="3"/>
  </cols>
  <sheetData>
    <row r="1" spans="1:39">
      <c r="A1" s="4"/>
      <c r="B1" s="4"/>
      <c r="C1" s="554"/>
      <c r="D1" s="554"/>
      <c r="E1" s="554"/>
      <c r="F1" s="554"/>
      <c r="G1" s="554"/>
      <c r="H1" s="554"/>
      <c r="I1" s="554"/>
      <c r="J1" s="554"/>
      <c r="K1" s="554"/>
      <c r="L1" s="554"/>
      <c r="M1" s="554"/>
      <c r="N1" s="4"/>
      <c r="O1" s="4"/>
      <c r="P1" s="4"/>
      <c r="Q1" s="4"/>
      <c r="R1" s="4"/>
      <c r="S1" s="4"/>
      <c r="T1" s="4"/>
      <c r="U1" s="4"/>
      <c r="V1" s="4"/>
      <c r="W1" s="4"/>
      <c r="X1" s="4"/>
      <c r="Y1" s="4"/>
      <c r="Z1" s="4"/>
      <c r="AA1" s="4"/>
      <c r="AB1" s="4"/>
      <c r="AC1" s="4"/>
      <c r="AD1" s="4"/>
      <c r="AE1" s="4"/>
      <c r="AF1" s="4"/>
      <c r="AG1" s="4"/>
      <c r="AH1" s="4"/>
      <c r="AI1" s="4"/>
      <c r="AJ1" s="4"/>
      <c r="AK1" s="4"/>
      <c r="AL1" s="20" t="str">
        <f>'②A-1、A-2用紙（コンクール）'!BC1</f>
        <v>提出期限　6月16日(火)消印有効</v>
      </c>
      <c r="AM1" s="4"/>
    </row>
    <row r="2" spans="1:39">
      <c r="A2" s="4"/>
      <c r="B2" s="4"/>
      <c r="C2" s="554"/>
      <c r="D2" s="554"/>
      <c r="E2" s="554"/>
      <c r="F2" s="554"/>
      <c r="G2" s="554"/>
      <c r="H2" s="554"/>
      <c r="I2" s="554"/>
      <c r="J2" s="554"/>
      <c r="K2" s="554"/>
      <c r="L2" s="554"/>
      <c r="M2" s="554"/>
      <c r="N2" s="4"/>
      <c r="O2" s="4"/>
      <c r="P2" s="4"/>
      <c r="Q2" s="4"/>
      <c r="R2" s="4"/>
      <c r="S2" s="4"/>
      <c r="T2" s="4"/>
      <c r="U2" s="4"/>
      <c r="V2" s="4"/>
      <c r="W2" s="4"/>
      <c r="X2" s="4"/>
      <c r="Y2" s="4"/>
      <c r="Z2" s="4"/>
      <c r="AA2" s="4"/>
      <c r="AB2" s="4"/>
      <c r="AC2" s="4"/>
      <c r="AD2" s="4"/>
      <c r="AE2" s="4"/>
      <c r="AF2" s="4"/>
      <c r="AG2" s="4"/>
      <c r="AH2" s="4"/>
      <c r="AI2" s="4"/>
      <c r="AJ2" s="4"/>
      <c r="AK2" s="4"/>
      <c r="AL2" s="4"/>
      <c r="AM2" s="32" t="s">
        <v>74</v>
      </c>
    </row>
    <row r="3" spans="1:39" ht="65.25" customHeight="1">
      <c r="A3" s="560" t="str">
        <f>'②A-1、A-2用紙（コンクール）'!A1</f>
        <v>第38回全日本高校・大学ダンスフェスティバル（神戸）　</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row>
    <row r="4" spans="1:39">
      <c r="A4" s="555" t="s">
        <v>71</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row>
    <row r="5" spans="1:39">
      <c r="A5" s="555"/>
      <c r="B5" s="555"/>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row>
    <row r="6" spans="1:39">
      <c r="A6" s="556" t="s">
        <v>164</v>
      </c>
      <c r="B6" s="556"/>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row>
    <row r="7" spans="1:39">
      <c r="A7" s="556"/>
      <c r="B7" s="556"/>
      <c r="C7" s="556"/>
      <c r="D7" s="556"/>
      <c r="E7" s="556"/>
      <c r="F7" s="556"/>
      <c r="G7" s="556"/>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6"/>
      <c r="AK7" s="556"/>
      <c r="AL7" s="556"/>
      <c r="AM7" s="556"/>
    </row>
    <row r="8" spans="1:39" ht="16.2">
      <c r="A8" s="105"/>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row>
    <row r="9" spans="1:39">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row>
    <row r="10" spans="1:39" ht="13.5" customHeight="1">
      <c r="A10" s="557" t="s">
        <v>165</v>
      </c>
      <c r="B10" s="557"/>
      <c r="C10" s="557"/>
      <c r="D10" s="557"/>
      <c r="E10" s="557"/>
      <c r="F10" s="557"/>
      <c r="G10" s="557"/>
      <c r="H10" s="557"/>
      <c r="I10" s="557"/>
      <c r="J10" s="557"/>
      <c r="K10" s="557"/>
      <c r="L10" s="557"/>
      <c r="M10" s="557"/>
      <c r="N10" s="557"/>
      <c r="O10" s="557"/>
      <c r="P10" s="557"/>
      <c r="Q10" s="557"/>
      <c r="R10" s="557"/>
      <c r="S10" s="557"/>
      <c r="T10" s="557"/>
      <c r="U10" s="557"/>
      <c r="V10" s="557"/>
      <c r="W10" s="557"/>
      <c r="X10" s="557"/>
      <c r="Y10" s="557"/>
      <c r="Z10" s="557"/>
      <c r="AA10" s="557"/>
      <c r="AB10" s="557"/>
      <c r="AC10" s="557"/>
      <c r="AD10" s="557"/>
      <c r="AE10" s="557"/>
      <c r="AF10" s="557"/>
      <c r="AG10" s="557"/>
      <c r="AH10" s="557"/>
      <c r="AI10" s="557"/>
      <c r="AJ10" s="557"/>
      <c r="AK10" s="557"/>
      <c r="AL10" s="557"/>
      <c r="AM10" s="557"/>
    </row>
    <row r="11" spans="1:39">
      <c r="A11" s="557"/>
      <c r="B11" s="557"/>
      <c r="C11" s="557"/>
      <c r="D11" s="557"/>
      <c r="E11" s="557"/>
      <c r="F11" s="557"/>
      <c r="G11" s="557"/>
      <c r="H11" s="557"/>
      <c r="I11" s="557"/>
      <c r="J11" s="557"/>
      <c r="K11" s="557"/>
      <c r="L11" s="557"/>
      <c r="M11" s="557"/>
      <c r="N11" s="557"/>
      <c r="O11" s="557"/>
      <c r="P11" s="557"/>
      <c r="Q11" s="557"/>
      <c r="R11" s="557"/>
      <c r="S11" s="557"/>
      <c r="T11" s="557"/>
      <c r="U11" s="557"/>
      <c r="V11" s="557"/>
      <c r="W11" s="557"/>
      <c r="X11" s="557"/>
      <c r="Y11" s="557"/>
      <c r="Z11" s="557"/>
      <c r="AA11" s="557"/>
      <c r="AB11" s="557"/>
      <c r="AC11" s="557"/>
      <c r="AD11" s="557"/>
      <c r="AE11" s="557"/>
      <c r="AF11" s="557"/>
      <c r="AG11" s="557"/>
      <c r="AH11" s="557"/>
      <c r="AI11" s="557"/>
      <c r="AJ11" s="557"/>
      <c r="AK11" s="557"/>
      <c r="AL11" s="557"/>
      <c r="AM11" s="557"/>
    </row>
    <row r="12" spans="1:39">
      <c r="A12" s="557"/>
      <c r="B12" s="557"/>
      <c r="C12" s="557"/>
      <c r="D12" s="557"/>
      <c r="E12" s="557"/>
      <c r="F12" s="557"/>
      <c r="G12" s="557"/>
      <c r="H12" s="557"/>
      <c r="I12" s="557"/>
      <c r="J12" s="557"/>
      <c r="K12" s="557"/>
      <c r="L12" s="557"/>
      <c r="M12" s="557"/>
      <c r="N12" s="557"/>
      <c r="O12" s="557"/>
      <c r="P12" s="557"/>
      <c r="Q12" s="557"/>
      <c r="R12" s="557"/>
      <c r="S12" s="557"/>
      <c r="T12" s="557"/>
      <c r="U12" s="557"/>
      <c r="V12" s="557"/>
      <c r="W12" s="557"/>
      <c r="X12" s="557"/>
      <c r="Y12" s="557"/>
      <c r="Z12" s="557"/>
      <c r="AA12" s="557"/>
      <c r="AB12" s="557"/>
      <c r="AC12" s="557"/>
      <c r="AD12" s="557"/>
      <c r="AE12" s="557"/>
      <c r="AF12" s="557"/>
      <c r="AG12" s="557"/>
      <c r="AH12" s="557"/>
      <c r="AI12" s="557"/>
      <c r="AJ12" s="557"/>
      <c r="AK12" s="557"/>
      <c r="AL12" s="557"/>
      <c r="AM12" s="557"/>
    </row>
    <row r="13" spans="1:39">
      <c r="A13" s="557"/>
      <c r="B13" s="557"/>
      <c r="C13" s="557"/>
      <c r="D13" s="557"/>
      <c r="E13" s="557"/>
      <c r="F13" s="557"/>
      <c r="G13" s="557"/>
      <c r="H13" s="557"/>
      <c r="I13" s="557"/>
      <c r="J13" s="557"/>
      <c r="K13" s="557"/>
      <c r="L13" s="557"/>
      <c r="M13" s="557"/>
      <c r="N13" s="557"/>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557"/>
      <c r="AL13" s="557"/>
      <c r="AM13" s="557"/>
    </row>
    <row r="14" spans="1:39">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ht="16.2">
      <c r="A15" s="4"/>
      <c r="B15" s="558" t="str">
        <f>IF(基本情報入力①プログラム原稿!A7="","",基本情報入力①プログラム原稿!A7)</f>
        <v/>
      </c>
      <c r="C15" s="559"/>
      <c r="D15" s="559"/>
      <c r="E15" s="559"/>
      <c r="F15" s="559"/>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7">
      <c r="A17" s="4"/>
      <c r="B17" s="4" t="s">
        <v>95</v>
      </c>
      <c r="C17" s="4"/>
      <c r="D17" s="4"/>
      <c r="E17" s="4"/>
      <c r="F17" s="4" t="s">
        <v>94</v>
      </c>
      <c r="G17" s="308" t="str">
        <f>IF(基本情報入力①プログラム原稿!A22="","",基本情報入力①プログラム原稿!A22)</f>
        <v/>
      </c>
      <c r="H17" s="480"/>
      <c r="I17" s="480"/>
      <c r="J17" s="480"/>
      <c r="K17" s="4" t="s">
        <v>93</v>
      </c>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7">
      <c r="A18" s="4"/>
      <c r="B18" s="4"/>
      <c r="C18" s="4"/>
      <c r="D18" s="4"/>
      <c r="E18" s="4"/>
      <c r="F18" s="4"/>
      <c r="G18" s="4"/>
      <c r="H18" s="4"/>
      <c r="I18" s="4"/>
      <c r="J18" s="4"/>
      <c r="K18" s="29" t="s">
        <v>98</v>
      </c>
      <c r="L18" s="561" t="str">
        <f>"　　"&amp;IF(基本情報入力①プログラム原稿!A9="","",基本情報入力①プログラム原稿!A9)</f>
        <v>　　</v>
      </c>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row>
    <row r="19" spans="1:47">
      <c r="A19" s="4"/>
      <c r="B19" s="4"/>
      <c r="C19" s="4" t="s">
        <v>103</v>
      </c>
      <c r="D19" s="4"/>
      <c r="E19" s="4"/>
      <c r="F19" s="4"/>
      <c r="G19" s="4"/>
      <c r="H19" s="4"/>
      <c r="I19" s="4"/>
      <c r="J19" s="4"/>
      <c r="K19" s="29"/>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2"/>
      <c r="AM19" s="562"/>
    </row>
    <row r="20" spans="1:47">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7">
      <c r="A21" s="4"/>
      <c r="B21" s="4"/>
      <c r="C21" s="4"/>
      <c r="D21" s="4"/>
      <c r="E21" s="4"/>
      <c r="F21" s="4"/>
      <c r="H21" s="29"/>
      <c r="I21" s="549" t="str">
        <f>IF(基本情報入力①プログラム原稿!A24="","",基本情報入力①プログラム原稿!A24)</f>
        <v/>
      </c>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49"/>
      <c r="AM21" s="4"/>
      <c r="AU21" s="38"/>
    </row>
    <row r="22" spans="1:47">
      <c r="A22" s="4"/>
      <c r="B22" s="4"/>
      <c r="C22" s="4" t="s">
        <v>83</v>
      </c>
      <c r="D22" s="4"/>
      <c r="E22" s="4"/>
      <c r="F22" s="4"/>
      <c r="G22" s="29"/>
      <c r="H22" s="29"/>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0"/>
      <c r="AM22" s="4"/>
    </row>
    <row r="23" spans="1:47">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7">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47">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7">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47">
      <c r="A27" s="4" t="s">
        <v>92</v>
      </c>
      <c r="B27" s="4" t="s">
        <v>91</v>
      </c>
      <c r="C27" s="4" t="s">
        <v>72</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47">
      <c r="A28" s="4"/>
      <c r="B28" s="4"/>
      <c r="C28" s="4"/>
      <c r="D28" s="4"/>
      <c r="E28" s="4"/>
      <c r="F28" s="4"/>
      <c r="G28" s="4"/>
      <c r="H28" s="4"/>
      <c r="I28" s="552"/>
      <c r="J28" s="552"/>
      <c r="K28" s="552"/>
      <c r="L28" s="552"/>
      <c r="M28" s="552"/>
      <c r="N28" s="552"/>
      <c r="O28" s="552"/>
      <c r="P28" s="552"/>
      <c r="Q28" s="552"/>
      <c r="R28" s="552"/>
      <c r="S28" s="552"/>
      <c r="T28" s="552"/>
      <c r="U28" s="552"/>
      <c r="V28" s="552"/>
      <c r="W28" s="552"/>
      <c r="X28" s="552"/>
      <c r="Y28" s="552"/>
      <c r="Z28" s="552"/>
      <c r="AA28" s="552"/>
      <c r="AB28" s="552"/>
      <c r="AC28" s="552"/>
      <c r="AD28" s="552"/>
      <c r="AE28" s="552"/>
      <c r="AF28" s="4"/>
      <c r="AG28" s="4"/>
      <c r="AH28" s="4"/>
      <c r="AI28" s="4"/>
      <c r="AJ28" s="4"/>
      <c r="AK28" s="4"/>
      <c r="AL28" s="4"/>
      <c r="AM28" s="4"/>
    </row>
    <row r="29" spans="1:47">
      <c r="A29" s="4"/>
      <c r="B29" s="4"/>
      <c r="C29" s="4" t="s">
        <v>84</v>
      </c>
      <c r="D29" s="4"/>
      <c r="E29" s="4"/>
      <c r="F29" s="4"/>
      <c r="G29" s="4"/>
      <c r="H29" s="4"/>
      <c r="I29" s="553"/>
      <c r="J29" s="553"/>
      <c r="K29" s="553"/>
      <c r="L29" s="553"/>
      <c r="M29" s="553"/>
      <c r="N29" s="553"/>
      <c r="O29" s="553"/>
      <c r="P29" s="553"/>
      <c r="Q29" s="553"/>
      <c r="R29" s="553"/>
      <c r="S29" s="553"/>
      <c r="T29" s="553"/>
      <c r="U29" s="553"/>
      <c r="V29" s="553"/>
      <c r="W29" s="553"/>
      <c r="X29" s="553"/>
      <c r="Y29" s="553"/>
      <c r="Z29" s="553"/>
      <c r="AA29" s="553"/>
      <c r="AB29" s="553"/>
      <c r="AC29" s="553"/>
      <c r="AD29" s="553"/>
      <c r="AE29" s="553"/>
      <c r="AF29" s="30" t="s">
        <v>88</v>
      </c>
      <c r="AG29" s="548"/>
      <c r="AH29" s="548"/>
      <c r="AI29" s="548"/>
      <c r="AJ29" s="30" t="s">
        <v>87</v>
      </c>
      <c r="AK29" s="30"/>
      <c r="AL29" s="31" t="s">
        <v>73</v>
      </c>
      <c r="AM29" s="4"/>
    </row>
    <row r="30" spans="1:47">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33"/>
      <c r="AH30" s="33"/>
      <c r="AI30" s="33"/>
      <c r="AJ30" s="4"/>
      <c r="AK30" s="4"/>
      <c r="AL30" s="20"/>
      <c r="AM30" s="4"/>
    </row>
    <row r="31" spans="1:47">
      <c r="A31" s="4"/>
      <c r="B31" s="4"/>
      <c r="C31" s="4"/>
      <c r="D31" s="4"/>
      <c r="E31" s="4"/>
      <c r="F31" s="4"/>
      <c r="G31" s="4"/>
      <c r="H31" s="4"/>
      <c r="I31" s="4"/>
      <c r="J31" s="4"/>
      <c r="K31" s="552"/>
      <c r="L31" s="552"/>
      <c r="M31" s="552"/>
      <c r="N31" s="552"/>
      <c r="O31" s="552"/>
      <c r="P31" s="552"/>
      <c r="Q31" s="552"/>
      <c r="R31" s="552"/>
      <c r="S31" s="552"/>
      <c r="T31" s="552"/>
      <c r="U31" s="552"/>
      <c r="V31" s="552"/>
      <c r="W31" s="552"/>
      <c r="X31" s="552"/>
      <c r="Y31" s="552"/>
      <c r="Z31" s="552"/>
      <c r="AA31" s="552"/>
      <c r="AB31" s="552"/>
      <c r="AC31" s="552"/>
      <c r="AD31" s="552"/>
      <c r="AE31" s="552"/>
      <c r="AF31" s="4"/>
      <c r="AG31" s="4"/>
      <c r="AH31" s="4"/>
      <c r="AI31" s="4"/>
      <c r="AJ31" s="4"/>
      <c r="AK31" s="4"/>
      <c r="AL31" s="4"/>
      <c r="AM31" s="4"/>
    </row>
    <row r="32" spans="1:47">
      <c r="A32" s="4"/>
      <c r="B32" s="4"/>
      <c r="C32" s="4" t="s">
        <v>85</v>
      </c>
      <c r="D32" s="4"/>
      <c r="E32" s="4"/>
      <c r="F32" s="4"/>
      <c r="G32" s="4"/>
      <c r="H32" s="4"/>
      <c r="I32" s="4"/>
      <c r="J32" s="4"/>
      <c r="K32" s="553"/>
      <c r="L32" s="553"/>
      <c r="M32" s="553"/>
      <c r="N32" s="553"/>
      <c r="O32" s="553"/>
      <c r="P32" s="553"/>
      <c r="Q32" s="553"/>
      <c r="R32" s="553"/>
      <c r="S32" s="553"/>
      <c r="T32" s="553"/>
      <c r="U32" s="553"/>
      <c r="V32" s="553"/>
      <c r="W32" s="553"/>
      <c r="X32" s="553"/>
      <c r="Y32" s="553"/>
      <c r="Z32" s="553"/>
      <c r="AA32" s="553"/>
      <c r="AB32" s="553"/>
      <c r="AC32" s="553"/>
      <c r="AD32" s="553"/>
      <c r="AE32" s="553"/>
      <c r="AF32" s="30" t="s">
        <v>88</v>
      </c>
      <c r="AG32" s="548"/>
      <c r="AH32" s="548"/>
      <c r="AI32" s="548"/>
      <c r="AJ32" s="30" t="s">
        <v>87</v>
      </c>
      <c r="AK32" s="30"/>
      <c r="AL32" s="31" t="s">
        <v>73</v>
      </c>
      <c r="AM32" s="4"/>
    </row>
    <row r="33" spans="1:39">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33"/>
      <c r="AH33" s="33"/>
      <c r="AI33" s="33"/>
      <c r="AJ33" s="4"/>
      <c r="AK33" s="4"/>
      <c r="AL33" s="20"/>
      <c r="AM33" s="4"/>
    </row>
    <row r="34" spans="1:39">
      <c r="A34" s="4"/>
      <c r="B34" s="4"/>
      <c r="C34" s="4"/>
      <c r="D34" s="4"/>
      <c r="E34" s="4"/>
      <c r="F34" s="4"/>
      <c r="G34" s="4"/>
      <c r="H34" s="4"/>
      <c r="I34" s="552"/>
      <c r="J34" s="552"/>
      <c r="K34" s="552"/>
      <c r="L34" s="552"/>
      <c r="M34" s="552"/>
      <c r="N34" s="552"/>
      <c r="O34" s="552"/>
      <c r="P34" s="552"/>
      <c r="Q34" s="552"/>
      <c r="R34" s="552"/>
      <c r="S34" s="552"/>
      <c r="T34" s="552"/>
      <c r="U34" s="552"/>
      <c r="V34" s="552"/>
      <c r="W34" s="552"/>
      <c r="X34" s="552"/>
      <c r="Y34" s="552"/>
      <c r="Z34" s="552"/>
      <c r="AA34" s="552"/>
      <c r="AB34" s="552"/>
      <c r="AC34" s="552"/>
      <c r="AD34" s="552"/>
      <c r="AE34" s="552"/>
      <c r="AF34" s="4"/>
      <c r="AG34" s="4"/>
      <c r="AH34" s="4"/>
      <c r="AI34" s="4"/>
      <c r="AJ34" s="4"/>
      <c r="AK34" s="4"/>
      <c r="AL34" s="4"/>
      <c r="AM34" s="4"/>
    </row>
    <row r="35" spans="1:39">
      <c r="A35" s="4"/>
      <c r="B35" s="4"/>
      <c r="C35" s="4" t="s">
        <v>86</v>
      </c>
      <c r="D35" s="4"/>
      <c r="E35" s="4"/>
      <c r="F35" s="4"/>
      <c r="G35" s="4"/>
      <c r="H35" s="4"/>
      <c r="I35" s="553"/>
      <c r="J35" s="553"/>
      <c r="K35" s="553"/>
      <c r="L35" s="553"/>
      <c r="M35" s="553"/>
      <c r="N35" s="553"/>
      <c r="O35" s="553"/>
      <c r="P35" s="553"/>
      <c r="Q35" s="553"/>
      <c r="R35" s="553"/>
      <c r="S35" s="553"/>
      <c r="T35" s="553"/>
      <c r="U35" s="553"/>
      <c r="V35" s="553"/>
      <c r="W35" s="553"/>
      <c r="X35" s="553"/>
      <c r="Y35" s="553"/>
      <c r="Z35" s="553"/>
      <c r="AA35" s="553"/>
      <c r="AB35" s="553"/>
      <c r="AC35" s="553"/>
      <c r="AD35" s="553"/>
      <c r="AE35" s="553"/>
      <c r="AF35" s="30" t="s">
        <v>88</v>
      </c>
      <c r="AG35" s="548"/>
      <c r="AH35" s="548"/>
      <c r="AI35" s="548"/>
      <c r="AJ35" s="30" t="s">
        <v>87</v>
      </c>
      <c r="AK35" s="30"/>
      <c r="AL35" s="31" t="s">
        <v>73</v>
      </c>
      <c r="AM35" s="4"/>
    </row>
    <row r="36" spans="1:39">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c r="A40" s="4" t="s">
        <v>90</v>
      </c>
      <c r="B40" s="4"/>
      <c r="C40" s="4" t="s">
        <v>89</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c r="A41" s="4"/>
      <c r="B41" s="4"/>
      <c r="C41" s="4"/>
      <c r="D41" s="4"/>
      <c r="E41" s="4"/>
      <c r="F41" s="4"/>
      <c r="G41" s="4"/>
      <c r="H41" s="4"/>
      <c r="I41" s="4"/>
      <c r="J41" s="4"/>
      <c r="K41" s="4"/>
      <c r="L41" s="4"/>
      <c r="M41" s="552"/>
      <c r="N41" s="552"/>
      <c r="O41" s="552"/>
      <c r="P41" s="552"/>
      <c r="Q41" s="552"/>
      <c r="R41" s="552"/>
      <c r="S41" s="552"/>
      <c r="T41" s="552"/>
      <c r="U41" s="552"/>
      <c r="V41" s="552"/>
      <c r="W41" s="552"/>
      <c r="X41" s="552"/>
      <c r="Y41" s="552"/>
      <c r="Z41" s="552"/>
      <c r="AA41" s="552"/>
      <c r="AB41" s="552"/>
      <c r="AC41" s="552"/>
      <c r="AD41" s="552"/>
      <c r="AE41" s="552"/>
      <c r="AF41" s="4"/>
      <c r="AG41" s="4"/>
      <c r="AH41" s="4"/>
      <c r="AI41" s="4"/>
      <c r="AJ41" s="4"/>
      <c r="AK41" s="4"/>
      <c r="AL41" s="4"/>
      <c r="AM41" s="4"/>
    </row>
    <row r="42" spans="1:39">
      <c r="A42" s="4"/>
      <c r="B42" s="4"/>
      <c r="C42" s="4" t="s">
        <v>96</v>
      </c>
      <c r="D42" s="4"/>
      <c r="E42" s="4"/>
      <c r="F42" s="4"/>
      <c r="G42" s="4"/>
      <c r="H42" s="4"/>
      <c r="I42" s="4"/>
      <c r="J42" s="4"/>
      <c r="K42" s="4"/>
      <c r="L42" s="4"/>
      <c r="M42" s="553"/>
      <c r="N42" s="553"/>
      <c r="O42" s="553"/>
      <c r="P42" s="553"/>
      <c r="Q42" s="553"/>
      <c r="R42" s="553"/>
      <c r="S42" s="553"/>
      <c r="T42" s="553"/>
      <c r="U42" s="553"/>
      <c r="V42" s="553"/>
      <c r="W42" s="553"/>
      <c r="X42" s="553"/>
      <c r="Y42" s="553"/>
      <c r="Z42" s="553"/>
      <c r="AA42" s="553"/>
      <c r="AB42" s="553"/>
      <c r="AC42" s="553"/>
      <c r="AD42" s="553"/>
      <c r="AE42" s="553"/>
      <c r="AF42" s="30" t="s">
        <v>88</v>
      </c>
      <c r="AG42" s="548"/>
      <c r="AH42" s="548"/>
      <c r="AI42" s="548"/>
      <c r="AJ42" s="30" t="s">
        <v>87</v>
      </c>
      <c r="AK42" s="30"/>
      <c r="AL42" s="31" t="s">
        <v>73</v>
      </c>
      <c r="AM42" s="4"/>
    </row>
    <row r="43" spans="1:39">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33"/>
      <c r="AH43" s="33"/>
      <c r="AI43" s="33"/>
      <c r="AJ43" s="4"/>
      <c r="AK43" s="4"/>
      <c r="AL43" s="20"/>
      <c r="AM43" s="4"/>
    </row>
    <row r="44" spans="1:39">
      <c r="A44" s="4"/>
      <c r="B44" s="4"/>
      <c r="C44" s="4"/>
      <c r="D44" s="4"/>
      <c r="E44" s="4"/>
      <c r="F44" s="4"/>
      <c r="G44" s="4"/>
      <c r="H44" s="4"/>
      <c r="I44" s="4"/>
      <c r="J44" s="4"/>
      <c r="K44" s="4"/>
      <c r="L44" s="552"/>
      <c r="M44" s="552"/>
      <c r="N44" s="552"/>
      <c r="O44" s="552"/>
      <c r="P44" s="552"/>
      <c r="Q44" s="552"/>
      <c r="R44" s="552"/>
      <c r="S44" s="552"/>
      <c r="T44" s="552"/>
      <c r="U44" s="552"/>
      <c r="V44" s="552"/>
      <c r="W44" s="552"/>
      <c r="X44" s="552"/>
      <c r="Y44" s="552"/>
      <c r="Z44" s="552"/>
      <c r="AA44" s="552"/>
      <c r="AB44" s="552"/>
      <c r="AC44" s="552"/>
      <c r="AD44" s="552"/>
      <c r="AE44" s="552"/>
      <c r="AF44" s="4"/>
      <c r="AG44" s="4"/>
      <c r="AH44" s="4"/>
      <c r="AI44" s="4"/>
      <c r="AJ44" s="4"/>
      <c r="AK44" s="4"/>
      <c r="AL44" s="4"/>
      <c r="AM44" s="4"/>
    </row>
    <row r="45" spans="1:39">
      <c r="A45" s="4"/>
      <c r="B45" s="4"/>
      <c r="C45" s="4" t="s">
        <v>97</v>
      </c>
      <c r="D45" s="4"/>
      <c r="E45" s="4"/>
      <c r="F45" s="4"/>
      <c r="G45" s="4"/>
      <c r="H45" s="4"/>
      <c r="I45" s="4"/>
      <c r="J45" s="4"/>
      <c r="K45" s="4"/>
      <c r="L45" s="553"/>
      <c r="M45" s="553"/>
      <c r="N45" s="553"/>
      <c r="O45" s="553"/>
      <c r="P45" s="553"/>
      <c r="Q45" s="553"/>
      <c r="R45" s="553"/>
      <c r="S45" s="553"/>
      <c r="T45" s="553"/>
      <c r="U45" s="553"/>
      <c r="V45" s="553"/>
      <c r="W45" s="553"/>
      <c r="X45" s="553"/>
      <c r="Y45" s="553"/>
      <c r="Z45" s="553"/>
      <c r="AA45" s="553"/>
      <c r="AB45" s="553"/>
      <c r="AC45" s="553"/>
      <c r="AD45" s="553"/>
      <c r="AE45" s="553"/>
      <c r="AF45" s="30" t="s">
        <v>88</v>
      </c>
      <c r="AG45" s="548"/>
      <c r="AH45" s="548"/>
      <c r="AI45" s="548"/>
      <c r="AJ45" s="30" t="s">
        <v>87</v>
      </c>
      <c r="AK45" s="30"/>
      <c r="AL45" s="31" t="s">
        <v>73</v>
      </c>
      <c r="AM45" s="4"/>
    </row>
    <row r="46" spans="1:39">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33"/>
      <c r="AH46" s="33"/>
      <c r="AI46" s="33"/>
      <c r="AJ46" s="4"/>
      <c r="AK46" s="4"/>
      <c r="AL46" s="20"/>
      <c r="AM46" s="4"/>
    </row>
    <row r="47" spans="1:39">
      <c r="A47" s="4"/>
      <c r="B47" s="4"/>
      <c r="C47" s="106"/>
      <c r="D47" s="106"/>
      <c r="E47" s="106"/>
      <c r="F47" s="106"/>
      <c r="G47" s="106"/>
      <c r="H47" s="106"/>
      <c r="I47" s="106"/>
      <c r="J47" s="106"/>
      <c r="K47" s="106"/>
      <c r="L47" s="551"/>
      <c r="M47" s="551"/>
      <c r="N47" s="551"/>
      <c r="O47" s="551"/>
      <c r="P47" s="551"/>
      <c r="Q47" s="551"/>
      <c r="R47" s="551"/>
      <c r="S47" s="551"/>
      <c r="T47" s="551"/>
      <c r="U47" s="551"/>
      <c r="V47" s="551"/>
      <c r="W47" s="551"/>
      <c r="X47" s="551"/>
      <c r="Y47" s="551"/>
      <c r="Z47" s="551"/>
      <c r="AA47" s="551"/>
      <c r="AB47" s="551"/>
      <c r="AC47" s="551"/>
      <c r="AD47" s="551"/>
      <c r="AE47" s="551"/>
      <c r="AF47" s="106"/>
      <c r="AG47" s="106"/>
      <c r="AH47" s="106"/>
      <c r="AI47" s="106"/>
      <c r="AJ47" s="106"/>
      <c r="AK47" s="106"/>
      <c r="AL47" s="106"/>
      <c r="AM47" s="4"/>
    </row>
    <row r="48" spans="1:39">
      <c r="A48" s="4"/>
      <c r="B48" s="4"/>
      <c r="C48" s="106"/>
      <c r="D48" s="106"/>
      <c r="E48" s="106"/>
      <c r="F48" s="106"/>
      <c r="G48" s="106"/>
      <c r="H48" s="106"/>
      <c r="I48" s="106"/>
      <c r="J48" s="106"/>
      <c r="K48" s="106"/>
      <c r="L48" s="551"/>
      <c r="M48" s="551"/>
      <c r="N48" s="551"/>
      <c r="O48" s="551"/>
      <c r="P48" s="551"/>
      <c r="Q48" s="551"/>
      <c r="R48" s="551"/>
      <c r="S48" s="551"/>
      <c r="T48" s="551"/>
      <c r="U48" s="551"/>
      <c r="V48" s="551"/>
      <c r="W48" s="551"/>
      <c r="X48" s="551"/>
      <c r="Y48" s="551"/>
      <c r="Z48" s="551"/>
      <c r="AA48" s="551"/>
      <c r="AB48" s="551"/>
      <c r="AC48" s="551"/>
      <c r="AD48" s="551"/>
      <c r="AE48" s="551"/>
      <c r="AF48" s="106" t="s">
        <v>88</v>
      </c>
      <c r="AG48" s="547"/>
      <c r="AH48" s="547"/>
      <c r="AI48" s="547"/>
      <c r="AJ48" s="106" t="s">
        <v>87</v>
      </c>
      <c r="AK48" s="106"/>
      <c r="AL48" s="107" t="s">
        <v>73</v>
      </c>
      <c r="AM48" s="4"/>
    </row>
    <row r="49" spans="1:39">
      <c r="A49" s="4"/>
      <c r="B49" s="4"/>
      <c r="C49" s="106"/>
      <c r="D49" s="106"/>
      <c r="E49" s="106"/>
      <c r="F49" s="106"/>
      <c r="G49" s="106"/>
      <c r="H49" s="106"/>
      <c r="I49" s="106"/>
      <c r="J49" s="106"/>
      <c r="K49" s="106"/>
      <c r="L49" s="551"/>
      <c r="M49" s="551"/>
      <c r="N49" s="551"/>
      <c r="O49" s="551"/>
      <c r="P49" s="551"/>
      <c r="Q49" s="551"/>
      <c r="R49" s="551"/>
      <c r="S49" s="551"/>
      <c r="T49" s="551"/>
      <c r="U49" s="551"/>
      <c r="V49" s="551"/>
      <c r="W49" s="551"/>
      <c r="X49" s="551"/>
      <c r="Y49" s="551"/>
      <c r="Z49" s="551"/>
      <c r="AA49" s="551"/>
      <c r="AB49" s="551"/>
      <c r="AC49" s="551"/>
      <c r="AD49" s="551"/>
      <c r="AE49" s="551"/>
      <c r="AF49" s="106" t="s">
        <v>88</v>
      </c>
      <c r="AG49" s="547"/>
      <c r="AH49" s="547"/>
      <c r="AI49" s="547"/>
      <c r="AJ49" s="106" t="s">
        <v>87</v>
      </c>
      <c r="AK49" s="106"/>
      <c r="AL49" s="107" t="s">
        <v>73</v>
      </c>
      <c r="AM49" s="4"/>
    </row>
    <row r="50" spans="1:39">
      <c r="A50" s="4"/>
      <c r="B50" s="4"/>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4"/>
    </row>
    <row r="51" spans="1:39">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sheetData>
  <sheetProtection password="9690" sheet="1" scenarios="1" selectLockedCells="1" autoFilter="0"/>
  <mergeCells count="23">
    <mergeCell ref="C1:M2"/>
    <mergeCell ref="M41:AE42"/>
    <mergeCell ref="A4:AM5"/>
    <mergeCell ref="A6:AM7"/>
    <mergeCell ref="A10:AM13"/>
    <mergeCell ref="B15:F15"/>
    <mergeCell ref="G17:J17"/>
    <mergeCell ref="A3:AM3"/>
    <mergeCell ref="L18:AM19"/>
    <mergeCell ref="AG49:AI49"/>
    <mergeCell ref="AG42:AI42"/>
    <mergeCell ref="AG45:AI45"/>
    <mergeCell ref="AG48:AI48"/>
    <mergeCell ref="I21:AL22"/>
    <mergeCell ref="AG29:AI29"/>
    <mergeCell ref="AG32:AI32"/>
    <mergeCell ref="AG35:AI35"/>
    <mergeCell ref="L47:AE48"/>
    <mergeCell ref="L49:AE49"/>
    <mergeCell ref="K31:AE32"/>
    <mergeCell ref="I28:AE29"/>
    <mergeCell ref="L44:AE45"/>
    <mergeCell ref="I34:AE35"/>
  </mergeCells>
  <phoneticPr fontId="26"/>
  <conditionalFormatting sqref="H21:I21 G22:H22">
    <cfRule type="cellIs" dxfId="0" priority="2" stopIfTrue="1" operator="equal">
      <formula>0</formula>
    </cfRule>
  </conditionalFormatting>
  <dataValidations count="1">
    <dataValidation allowBlank="1" sqref="L18:AM19"/>
  </dataValidations>
  <pageMargins left="0.78740157480314965" right="0.59055118110236227" top="0.98425196850393704" bottom="0.98425196850393704" header="0.51181102362204722" footer="0.51181102362204722"/>
  <pageSetup paperSize="9" scale="99" orientation="portrait" horizontalDpi="4294967293"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49"/>
  <sheetViews>
    <sheetView workbookViewId="0"/>
  </sheetViews>
  <sheetFormatPr defaultRowHeight="13.2"/>
  <sheetData>
    <row r="1" spans="1:1">
      <c r="A1" t="s">
        <v>47</v>
      </c>
    </row>
    <row r="2" spans="1:1">
      <c r="A2" t="s">
        <v>48</v>
      </c>
    </row>
    <row r="3" spans="1:1">
      <c r="A3" t="s">
        <v>0</v>
      </c>
    </row>
    <row r="4" spans="1:1">
      <c r="A4" t="s">
        <v>1</v>
      </c>
    </row>
    <row r="5" spans="1:1">
      <c r="A5" t="s">
        <v>2</v>
      </c>
    </row>
    <row r="6" spans="1:1">
      <c r="A6" t="s">
        <v>3</v>
      </c>
    </row>
    <row r="7" spans="1:1">
      <c r="A7" t="s">
        <v>4</v>
      </c>
    </row>
    <row r="8" spans="1:1">
      <c r="A8" t="s">
        <v>5</v>
      </c>
    </row>
    <row r="9" spans="1:1">
      <c r="A9" t="s">
        <v>6</v>
      </c>
    </row>
    <row r="10" spans="1:1">
      <c r="A10" t="s">
        <v>7</v>
      </c>
    </row>
    <row r="11" spans="1:1">
      <c r="A11" t="s">
        <v>8</v>
      </c>
    </row>
    <row r="12" spans="1:1">
      <c r="A12" t="s">
        <v>9</v>
      </c>
    </row>
    <row r="13" spans="1:1">
      <c r="A13" t="s">
        <v>10</v>
      </c>
    </row>
    <row r="14" spans="1:1">
      <c r="A14" t="s">
        <v>11</v>
      </c>
    </row>
    <row r="15" spans="1:1">
      <c r="A15" t="s">
        <v>12</v>
      </c>
    </row>
    <row r="16" spans="1:1">
      <c r="A16" t="s">
        <v>13</v>
      </c>
    </row>
    <row r="17" spans="1:1">
      <c r="A17" t="s">
        <v>14</v>
      </c>
    </row>
    <row r="18" spans="1:1">
      <c r="A18" t="s">
        <v>15</v>
      </c>
    </row>
    <row r="19" spans="1:1">
      <c r="A19" t="s">
        <v>16</v>
      </c>
    </row>
    <row r="20" spans="1:1">
      <c r="A20" t="s">
        <v>17</v>
      </c>
    </row>
    <row r="21" spans="1:1">
      <c r="A21" t="s">
        <v>18</v>
      </c>
    </row>
    <row r="22" spans="1:1">
      <c r="A22" t="s">
        <v>19</v>
      </c>
    </row>
    <row r="23" spans="1:1">
      <c r="A23" t="s">
        <v>20</v>
      </c>
    </row>
    <row r="24" spans="1:1">
      <c r="A24" t="s">
        <v>21</v>
      </c>
    </row>
    <row r="25" spans="1:1">
      <c r="A25" t="s">
        <v>22</v>
      </c>
    </row>
    <row r="26" spans="1:1">
      <c r="A26" t="s">
        <v>23</v>
      </c>
    </row>
    <row r="27" spans="1:1">
      <c r="A27" t="s">
        <v>24</v>
      </c>
    </row>
    <row r="28" spans="1:1">
      <c r="A28" t="s">
        <v>25</v>
      </c>
    </row>
    <row r="29" spans="1:1">
      <c r="A29" t="s">
        <v>26</v>
      </c>
    </row>
    <row r="30" spans="1:1">
      <c r="A30" t="s">
        <v>27</v>
      </c>
    </row>
    <row r="31" spans="1:1">
      <c r="A31" t="s">
        <v>28</v>
      </c>
    </row>
    <row r="32" spans="1:1">
      <c r="A32" t="s">
        <v>29</v>
      </c>
    </row>
    <row r="33" spans="1:1">
      <c r="A33" t="s">
        <v>30</v>
      </c>
    </row>
    <row r="34" spans="1:1">
      <c r="A34" t="s">
        <v>31</v>
      </c>
    </row>
    <row r="35" spans="1:1">
      <c r="A35" t="s">
        <v>32</v>
      </c>
    </row>
    <row r="36" spans="1:1">
      <c r="A36" t="s">
        <v>33</v>
      </c>
    </row>
    <row r="37" spans="1:1">
      <c r="A37" t="s">
        <v>34</v>
      </c>
    </row>
    <row r="38" spans="1:1">
      <c r="A38" t="s">
        <v>35</v>
      </c>
    </row>
    <row r="39" spans="1:1">
      <c r="A39" t="s">
        <v>36</v>
      </c>
    </row>
    <row r="40" spans="1:1">
      <c r="A40" t="s">
        <v>37</v>
      </c>
    </row>
    <row r="41" spans="1:1">
      <c r="A41" t="s">
        <v>38</v>
      </c>
    </row>
    <row r="42" spans="1:1">
      <c r="A42" t="s">
        <v>39</v>
      </c>
    </row>
    <row r="43" spans="1:1">
      <c r="A43" t="s">
        <v>40</v>
      </c>
    </row>
    <row r="44" spans="1:1">
      <c r="A44" t="s">
        <v>41</v>
      </c>
    </row>
    <row r="45" spans="1:1">
      <c r="A45" t="s">
        <v>42</v>
      </c>
    </row>
    <row r="46" spans="1:1">
      <c r="A46" t="s">
        <v>43</v>
      </c>
    </row>
    <row r="47" spans="1:1">
      <c r="A47" t="s">
        <v>44</v>
      </c>
    </row>
    <row r="48" spans="1:1">
      <c r="A48" t="s">
        <v>45</v>
      </c>
    </row>
    <row r="49" spans="1:1">
      <c r="A49" t="s">
        <v>46</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AY1"/>
  <sheetViews>
    <sheetView workbookViewId="0"/>
  </sheetViews>
  <sheetFormatPr defaultColWidth="2.21875" defaultRowHeight="41.25" customHeight="1"/>
  <cols>
    <col min="1" max="16384" width="2.21875" style="2"/>
  </cols>
  <sheetData>
    <row r="1" spans="1:51" ht="41.25" customHeight="1">
      <c r="A1" s="2" t="s">
        <v>50</v>
      </c>
      <c r="B1" s="2">
        <v>1</v>
      </c>
      <c r="C1" s="2">
        <v>2</v>
      </c>
      <c r="D1" s="2">
        <v>3</v>
      </c>
      <c r="E1" s="2">
        <v>4</v>
      </c>
      <c r="F1" s="2">
        <v>5</v>
      </c>
      <c r="G1" s="2">
        <v>6</v>
      </c>
      <c r="H1" s="2">
        <v>7</v>
      </c>
      <c r="I1" s="2">
        <v>8</v>
      </c>
      <c r="J1" s="2">
        <v>9</v>
      </c>
      <c r="K1" s="2">
        <v>10</v>
      </c>
      <c r="L1" s="2">
        <v>11</v>
      </c>
      <c r="M1" s="2">
        <v>12</v>
      </c>
      <c r="N1" s="2">
        <v>13</v>
      </c>
      <c r="O1" s="2">
        <v>14</v>
      </c>
      <c r="P1" s="2">
        <v>15</v>
      </c>
      <c r="Q1" s="2">
        <v>16</v>
      </c>
      <c r="R1" s="2">
        <v>17</v>
      </c>
      <c r="S1" s="2">
        <v>18</v>
      </c>
      <c r="T1" s="2">
        <v>19</v>
      </c>
      <c r="U1" s="2">
        <v>20</v>
      </c>
      <c r="V1" s="2">
        <v>21</v>
      </c>
      <c r="W1" s="2">
        <v>22</v>
      </c>
      <c r="X1" s="2">
        <v>23</v>
      </c>
      <c r="Y1" s="2">
        <v>24</v>
      </c>
      <c r="Z1" s="2">
        <v>25</v>
      </c>
      <c r="AA1" s="2">
        <v>26</v>
      </c>
      <c r="AB1" s="2">
        <v>27</v>
      </c>
      <c r="AC1" s="2">
        <v>28</v>
      </c>
      <c r="AD1" s="2">
        <v>29</v>
      </c>
      <c r="AE1" s="2">
        <v>30</v>
      </c>
      <c r="AF1" s="2">
        <v>31</v>
      </c>
      <c r="AG1" s="2">
        <v>32</v>
      </c>
      <c r="AH1" s="2">
        <v>33</v>
      </c>
      <c r="AI1" s="2">
        <v>34</v>
      </c>
      <c r="AJ1" s="2">
        <v>35</v>
      </c>
      <c r="AK1" s="2">
        <v>36</v>
      </c>
      <c r="AL1" s="2">
        <v>37</v>
      </c>
      <c r="AM1" s="2">
        <v>38</v>
      </c>
      <c r="AN1" s="2">
        <v>39</v>
      </c>
      <c r="AO1" s="2">
        <v>40</v>
      </c>
      <c r="AP1" s="2">
        <v>41</v>
      </c>
      <c r="AQ1" s="2">
        <v>42</v>
      </c>
      <c r="AR1" s="2">
        <v>43</v>
      </c>
      <c r="AS1" s="2">
        <v>44</v>
      </c>
      <c r="AT1" s="2">
        <v>45</v>
      </c>
      <c r="AU1" s="2">
        <v>46</v>
      </c>
      <c r="AV1" s="2">
        <v>47</v>
      </c>
      <c r="AW1" s="2">
        <v>48</v>
      </c>
      <c r="AX1" s="2">
        <v>49</v>
      </c>
      <c r="AY1" s="2">
        <v>50</v>
      </c>
    </row>
  </sheetData>
  <phoneticPr fontId="3"/>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79</vt:i4>
      </vt:variant>
    </vt:vector>
  </HeadingPairs>
  <TitlesOfParts>
    <vt:vector size="85" baseType="lpstr">
      <vt:lpstr>基本情報入力①プログラム原稿</vt:lpstr>
      <vt:lpstr>②A-1、A-2用紙（コンクール）</vt:lpstr>
      <vt:lpstr>③使用曲目報告書</vt:lpstr>
      <vt:lpstr>④音響舞台美術 </vt:lpstr>
      <vt:lpstr>リスト縦</vt:lpstr>
      <vt:lpstr>リスト横</vt:lpstr>
      <vt:lpstr>基本情報入力①プログラム原稿!A1用紙提出用コンクール部門出演者人数合計</vt:lpstr>
      <vt:lpstr>基本情報入力①プログラム原稿!A1用紙提出用コンクール部門出演者人数女</vt:lpstr>
      <vt:lpstr>基本情報入力①プログラム原稿!A1用紙提出用コンクール部門出演者人数男</vt:lpstr>
      <vt:lpstr>リスト横!List_都道府県</vt:lpstr>
      <vt:lpstr>List_都道府県</vt:lpstr>
      <vt:lpstr>基本情報入力①プログラム原稿!PC用メールアドレス_アカウント</vt:lpstr>
      <vt:lpstr>基本情報入力①プログラム原稿!PC用メールアドレス_ドメイン</vt:lpstr>
      <vt:lpstr>'②A-1、A-2用紙（コンクール）'!Print_Area</vt:lpstr>
      <vt:lpstr>③使用曲目報告書!Print_Area</vt:lpstr>
      <vt:lpstr>'④音響舞台美術 '!Print_Area</vt:lpstr>
      <vt:lpstr>基本情報入力①プログラム原稿!Print_Area</vt:lpstr>
      <vt:lpstr>基本情報入力①プログラム原稿!コンクール部門作品タイトル</vt:lpstr>
      <vt:lpstr>基本情報入力①プログラム原稿!コンクール部門作品タイトルアナウンス用読み仮名</vt:lpstr>
      <vt:lpstr>基本情報入力①プログラム原稿!コンクール部門参加者氏名01姓</vt:lpstr>
      <vt:lpstr>基本情報入力①プログラム原稿!コンクール部門参加者氏名01名</vt:lpstr>
      <vt:lpstr>基本情報入力①プログラム原稿!コンクール部門参加者氏名02姓</vt:lpstr>
      <vt:lpstr>基本情報入力①プログラム原稿!コンクール部門参加者氏名02名</vt:lpstr>
      <vt:lpstr>基本情報入力①プログラム原稿!コンクール部門参加者氏名03姓</vt:lpstr>
      <vt:lpstr>基本情報入力①プログラム原稿!コンクール部門参加者氏名03名</vt:lpstr>
      <vt:lpstr>基本情報入力①プログラム原稿!コンクール部門参加者氏名04姓</vt:lpstr>
      <vt:lpstr>基本情報入力①プログラム原稿!コンクール部門参加者氏名04名</vt:lpstr>
      <vt:lpstr>基本情報入力①プログラム原稿!コンクール部門参加者氏名05姓</vt:lpstr>
      <vt:lpstr>基本情報入力①プログラム原稿!コンクール部門参加者氏名05名</vt:lpstr>
      <vt:lpstr>基本情報入力①プログラム原稿!コンクール部門参加者氏名06姓</vt:lpstr>
      <vt:lpstr>基本情報入力①プログラム原稿!コンクール部門参加者氏名06名</vt:lpstr>
      <vt:lpstr>基本情報入力①プログラム原稿!コンクール部門参加者氏名07姓</vt:lpstr>
      <vt:lpstr>基本情報入力①プログラム原稿!コンクール部門参加者氏名07名</vt:lpstr>
      <vt:lpstr>基本情報入力①プログラム原稿!コンクール部門参加者氏名08姓</vt:lpstr>
      <vt:lpstr>基本情報入力①プログラム原稿!コンクール部門参加者氏名08名</vt:lpstr>
      <vt:lpstr>基本情報入力①プログラム原稿!コンクール部門参加者氏名09姓</vt:lpstr>
      <vt:lpstr>基本情報入力①プログラム原稿!コンクール部門参加者氏名09名</vt:lpstr>
      <vt:lpstr>基本情報入力①プログラム原稿!コンクール部門参加者氏名10姓</vt:lpstr>
      <vt:lpstr>基本情報入力①プログラム原稿!コンクール部門参加者氏名10名</vt:lpstr>
      <vt:lpstr>基本情報入力①プログラム原稿!コンクール部門参加者氏名11姓</vt:lpstr>
      <vt:lpstr>基本情報入力①プログラム原稿!コンクール部門参加者氏名11名</vt:lpstr>
      <vt:lpstr>基本情報入力①プログラム原稿!コンクール部門参加者氏名12姓</vt:lpstr>
      <vt:lpstr>基本情報入力①プログラム原稿!コンクール部門参加者氏名12名</vt:lpstr>
      <vt:lpstr>基本情報入力①プログラム原稿!コンクール部門参加者氏名13姓</vt:lpstr>
      <vt:lpstr>基本情報入力①プログラム原稿!コンクール部門参加者氏名13名</vt:lpstr>
      <vt:lpstr>基本情報入力①プログラム原稿!コンクール部門参加者氏名14姓</vt:lpstr>
      <vt:lpstr>基本情報入力①プログラム原稿!コンクール部門参加者氏名14名</vt:lpstr>
      <vt:lpstr>基本情報入力①プログラム原稿!コンクール部門参加者氏名15姓</vt:lpstr>
      <vt:lpstr>基本情報入力①プログラム原稿!コンクール部門参加者氏名15名</vt:lpstr>
      <vt:lpstr>基本情報入力①プログラム原稿!コンクール部門参加者氏名16姓</vt:lpstr>
      <vt:lpstr>基本情報入力①プログラム原稿!コンクール部門参加者氏名16名</vt:lpstr>
      <vt:lpstr>基本情報入力①プログラム原稿!コンクール部門参加者氏名17姓</vt:lpstr>
      <vt:lpstr>基本情報入力①プログラム原稿!コンクール部門参加者氏名17名</vt:lpstr>
      <vt:lpstr>基本情報入力①プログラム原稿!コンクール部門参加者氏名18姓</vt:lpstr>
      <vt:lpstr>基本情報入力①プログラム原稿!コンクール部門参加者氏名18名</vt:lpstr>
      <vt:lpstr>基本情報入力①プログラム原稿!コンクール部門参加者氏名19姓</vt:lpstr>
      <vt:lpstr>基本情報入力①プログラム原稿!コンクール部門参加者氏名19名</vt:lpstr>
      <vt:lpstr>基本情報入力①プログラム原稿!コンクール部門参加者氏名20姓</vt:lpstr>
      <vt:lpstr>基本情報入力①プログラム原稿!コンクール部門参加者氏名20名</vt:lpstr>
      <vt:lpstr>基本情報入力①プログラム原稿!コンクール部門参加者氏名21姓</vt:lpstr>
      <vt:lpstr>基本情報入力①プログラム原稿!コンクール部門参加者氏名21名</vt:lpstr>
      <vt:lpstr>基本情報入力①プログラム原稿!コンクール部門参加者氏名22姓</vt:lpstr>
      <vt:lpstr>基本情報入力①プログラム原稿!コンクール部門参加者氏名22名</vt:lpstr>
      <vt:lpstr>基本情報入力①プログラム原稿!コンクール部門参加者氏名23姓</vt:lpstr>
      <vt:lpstr>基本情報入力①プログラム原稿!コンクール部門参加者氏名23名</vt:lpstr>
      <vt:lpstr>基本情報入力①プログラム原稿!コンクール部門参加者氏名24姓</vt:lpstr>
      <vt:lpstr>基本情報入力①プログラム原稿!コンクール部門参加者氏名24名</vt:lpstr>
      <vt:lpstr>基本情報入力①プログラム原稿!コンクール部門参加者氏名25姓</vt:lpstr>
      <vt:lpstr>基本情報入力①プログラム原稿!コンクール部門参加者氏名25名</vt:lpstr>
      <vt:lpstr>基本情報入力①プログラム原稿!コンクール部門参加者氏名26姓</vt:lpstr>
      <vt:lpstr>基本情報入力①プログラム原稿!コンクール部門参加者氏名26名</vt:lpstr>
      <vt:lpstr>基本情報入力①プログラム原稿!コンクール部門参加者氏名27姓</vt:lpstr>
      <vt:lpstr>基本情報入力①プログラム原稿!コンクール部門参加者氏名27名</vt:lpstr>
      <vt:lpstr>基本情報入力①プログラム原稿!コンクール部門参加者氏名28姓</vt:lpstr>
      <vt:lpstr>基本情報入力①プログラム原稿!コンクール部門参加者氏名28名</vt:lpstr>
      <vt:lpstr>基本情報入力①プログラム原稿!コンクール部門参加者氏名29姓</vt:lpstr>
      <vt:lpstr>基本情報入力①プログラム原稿!コンクール部門参加者氏名29名</vt:lpstr>
      <vt:lpstr>基本情報入力①プログラム原稿!コンクール部門参加者氏名30姓</vt:lpstr>
      <vt:lpstr>基本情報入力①プログラム原稿!コンクール部門参加者氏名30名</vt:lpstr>
      <vt:lpstr>基本情報入力①プログラム原稿!学校名</vt:lpstr>
      <vt:lpstr>基本情報入力①プログラム原稿!緊急連絡先携帯TEL_後</vt:lpstr>
      <vt:lpstr>基本情報入力①プログラム原稿!緊急連絡先携帯TEL_前</vt:lpstr>
      <vt:lpstr>基本情報入力①プログラム原稿!緊急連絡先携帯TEL_中</vt:lpstr>
      <vt:lpstr>基本情報入力①プログラム原稿!顧問又は指導教員氏名</vt:lpstr>
      <vt:lpstr>基本情報入力①プログラム原稿!都道府県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dc:creator>
  <cp:lastModifiedBy>Windows ユーザー</cp:lastModifiedBy>
  <cp:lastPrinted>2025-05-29T02:40:04Z</cp:lastPrinted>
  <dcterms:created xsi:type="dcterms:W3CDTF">2008-02-11T08:51:07Z</dcterms:created>
  <dcterms:modified xsi:type="dcterms:W3CDTF">2026-05-28T08:08:23Z</dcterms:modified>
</cp:coreProperties>
</file>